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showInkAnnotation="0" autoCompressPictures="0"/>
  <bookViews>
    <workbookView xWindow="18920" yWindow="0" windowWidth="32040" windowHeight="22380" tabRatio="500"/>
  </bookViews>
  <sheets>
    <sheet name="Deal Breakdown" sheetId="1" r:id="rId1"/>
    <sheet name="Eloquence and cielo sales" sheetId="3" r:id="rId2"/>
    <sheet name="Commercial sales" sheetId="5" r:id="rId3"/>
    <sheet name="Rental Comps" sheetId="6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67" i="5" l="1"/>
  <c r="K66" i="5"/>
  <c r="K65" i="5"/>
  <c r="K2" i="5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61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5" i="5"/>
  <c r="K23" i="5"/>
  <c r="K22" i="5"/>
  <c r="H8" i="3"/>
  <c r="B7" i="1"/>
  <c r="B8" i="1"/>
  <c r="B29" i="1"/>
  <c r="C29" i="1"/>
  <c r="B28" i="1"/>
  <c r="C28" i="1"/>
  <c r="B27" i="1"/>
  <c r="C27" i="1"/>
  <c r="B26" i="1"/>
  <c r="C26" i="1"/>
  <c r="B21" i="1"/>
  <c r="B22" i="1"/>
  <c r="B20" i="1"/>
</calcChain>
</file>

<file path=xl/sharedStrings.xml><?xml version="1.0" encoding="utf-8"?>
<sst xmlns="http://schemas.openxmlformats.org/spreadsheetml/2006/main" count="2312" uniqueCount="438">
  <si>
    <t>Lot size:</t>
  </si>
  <si>
    <t>Asking Price</t>
  </si>
  <si>
    <t>Total investment</t>
  </si>
  <si>
    <t>Sales approach:</t>
  </si>
  <si>
    <t>Resulting sell out:</t>
  </si>
  <si>
    <t>Resulting Base NOI:</t>
  </si>
  <si>
    <t>Sales Formula for CONDOS</t>
  </si>
  <si>
    <t>Sales formula as APARTMENTS</t>
  </si>
  <si>
    <t>Rentable Income approach:</t>
  </si>
  <si>
    <t>Subjects for sale</t>
  </si>
  <si>
    <t xml:space="preserve">Prepared by: Michael Davalos, P.A. </t>
  </si>
  <si>
    <t>MORE INFO CLICK BELOW LINKS</t>
  </si>
  <si>
    <t>Resulting Valuation @ 4% Cap rate</t>
  </si>
  <si>
    <t>Owner: 7940 West LLC</t>
  </si>
  <si>
    <t>Scenario one</t>
  </si>
  <si>
    <t>Max Height:</t>
  </si>
  <si>
    <t>Zoning Info</t>
  </si>
  <si>
    <t>Grand totals</t>
  </si>
  <si>
    <t>Total lot area:</t>
  </si>
  <si>
    <t>Total Living area:</t>
  </si>
  <si>
    <t>Total units:</t>
  </si>
  <si>
    <t>Total parking spots:</t>
  </si>
  <si>
    <t>Total boat docks:</t>
  </si>
  <si>
    <t>RM-70 High Density Multi Family</t>
  </si>
  <si>
    <t>150 FT - 15 Floors</t>
  </si>
  <si>
    <t>7938 West Drive</t>
  </si>
  <si>
    <t>7940 West Drive</t>
  </si>
  <si>
    <t>7942 West Drive</t>
  </si>
  <si>
    <t>Total:</t>
  </si>
  <si>
    <t>Unit Breakdown</t>
  </si>
  <si>
    <t>2/2.5</t>
  </si>
  <si>
    <t>3/3.5</t>
  </si>
  <si>
    <t>4/4.5</t>
  </si>
  <si>
    <t xml:space="preserve"> February 24, 2015</t>
  </si>
  <si>
    <t xml:space="preserve">Approved by City: </t>
  </si>
  <si>
    <t>Status</t>
  </si>
  <si>
    <t>Days active</t>
  </si>
  <si>
    <t>Complex Name</t>
  </si>
  <si>
    <t>Address</t>
  </si>
  <si>
    <t>List Price</t>
  </si>
  <si>
    <t>LP$/SqFt</t>
  </si>
  <si>
    <t>Sale Price</t>
  </si>
  <si>
    <t>SP$/SqFt</t>
  </si>
  <si>
    <t>closing date</t>
  </si>
  <si>
    <t>#Beds</t>
  </si>
  <si>
    <t>#FB</t>
  </si>
  <si>
    <t>#HB</t>
  </si>
  <si>
    <t>living area</t>
  </si>
  <si>
    <t>Parking</t>
  </si>
  <si>
    <t>Foreclosure</t>
  </si>
  <si>
    <t>Short sale</t>
  </si>
  <si>
    <t>Yr Blt</t>
  </si>
  <si>
    <t>SP$/LP$</t>
  </si>
  <si>
    <t>Wtrfrt?</t>
  </si>
  <si>
    <t>Closed</t>
  </si>
  <si>
    <t>ELOQUENCE ON THE BAY COND</t>
  </si>
  <si>
    <t>7930 EAST DR # 1607</t>
  </si>
  <si>
    <t>1SPACE</t>
  </si>
  <si>
    <t>N</t>
  </si>
  <si>
    <t>Y</t>
  </si>
  <si>
    <t>7930 EAST DR # 1807</t>
  </si>
  <si>
    <t>7930 EAST DR # 1806</t>
  </si>
  <si>
    <t>ELOQUENCE ON THE BAY</t>
  </si>
  <si>
    <t>7930 EAST DR # 904</t>
  </si>
  <si>
    <t>ASSIGNED</t>
  </si>
  <si>
    <t>Cielo on the Bay Condo</t>
  </si>
  <si>
    <t>7935 EAST DR # 1104</t>
  </si>
  <si>
    <t>2+SPACES</t>
  </si>
  <si>
    <t>Eloquence on the Bay</t>
  </si>
  <si>
    <t>7930 EAST DR # 1503</t>
  </si>
  <si>
    <t>7930 EAST DR # 405</t>
  </si>
  <si>
    <t>Cielo on the Bay</t>
  </si>
  <si>
    <t>7935 EAST DR # 1001</t>
  </si>
  <si>
    <t>Cielo On The Bay</t>
  </si>
  <si>
    <t>7935 EAST DR # PH2</t>
  </si>
  <si>
    <t>Cielo On the Bay</t>
  </si>
  <si>
    <t>7935 EAST DR # PH1</t>
  </si>
  <si>
    <t>7930 EAST DR # 2001</t>
  </si>
  <si>
    <t>7935 EAST DR # 904</t>
  </si>
  <si>
    <t>7935 EAST DR # 1401</t>
  </si>
  <si>
    <t>7930 EAST DR # 801</t>
  </si>
  <si>
    <t>CIELO ON THE BAY</t>
  </si>
  <si>
    <t>7935 EAST DR # 1404</t>
  </si>
  <si>
    <t>7930 EAST DR # 1802</t>
  </si>
  <si>
    <t>7930 E EAST DR # 506</t>
  </si>
  <si>
    <t>7930 E EAST DR # 307</t>
  </si>
  <si>
    <t>7930 EAST DR # 602</t>
  </si>
  <si>
    <t>7930 E EAST DR # 306</t>
  </si>
  <si>
    <t>7935 EAST DR # 1002</t>
  </si>
  <si>
    <t>7935 EAST DR # 803</t>
  </si>
  <si>
    <t>7935 EAST DR # 1203</t>
  </si>
  <si>
    <t>7935 EAST DR # PH4</t>
  </si>
  <si>
    <t>7935 EAST DR # 404</t>
  </si>
  <si>
    <t>7935 EAST DR # 901</t>
  </si>
  <si>
    <t>7935 EAST DR # 1201</t>
  </si>
  <si>
    <t>7930 E EAST DR # 407</t>
  </si>
  <si>
    <t>7930 E DRIVE # 105</t>
  </si>
  <si>
    <t>7930 E DRIVE # 1504</t>
  </si>
  <si>
    <t>7930 E DRIVE # 1604</t>
  </si>
  <si>
    <t>7930 E EAST DR # 2002</t>
  </si>
  <si>
    <t>7935 EAST DR # 801</t>
  </si>
  <si>
    <t>Active</t>
  </si>
  <si>
    <t>7928 EAST DR # 402</t>
  </si>
  <si>
    <t xml:space="preserve">  </t>
  </si>
  <si>
    <t>7928 EAST DR # 1102</t>
  </si>
  <si>
    <t>The Eloquence on the Bay</t>
  </si>
  <si>
    <t>7928 EAST DR # 1601</t>
  </si>
  <si>
    <t>7928 East Drive # 302</t>
  </si>
  <si>
    <t>7928 EAST DR # 1401</t>
  </si>
  <si>
    <t>7930 EAST DR # 1801</t>
  </si>
  <si>
    <t>7930 EAST DR # 508</t>
  </si>
  <si>
    <t>7930 EAST DR # 1204</t>
  </si>
  <si>
    <t>DETACH</t>
  </si>
  <si>
    <t>7935 EAST DR # 501</t>
  </si>
  <si>
    <t>7930 E EAST DR # 1202</t>
  </si>
  <si>
    <t>7930 EAST DR # 103</t>
  </si>
  <si>
    <t>7930 EAST DR # 1605</t>
  </si>
  <si>
    <t>7930 EAST DR # 1606</t>
  </si>
  <si>
    <t>7935 EAST DR # 403</t>
  </si>
  <si>
    <t>7930 EAST DR # 908</t>
  </si>
  <si>
    <t>7935 EAST DR # 1501</t>
  </si>
  <si>
    <t>7930 East Dr. # 1208</t>
  </si>
  <si>
    <t>ELOQUENCE</t>
  </si>
  <si>
    <t>7930 EAST DR # 1005</t>
  </si>
  <si>
    <t>7935 EAST DR # 602</t>
  </si>
  <si>
    <t>7930 EAST DR # 808</t>
  </si>
  <si>
    <t>7930 EAST DR # 1003</t>
  </si>
  <si>
    <t>7930 EAST DR # PH2</t>
  </si>
  <si>
    <t>7930 EAST DR # 1603</t>
  </si>
  <si>
    <t>7930 EAST DR # 106</t>
  </si>
  <si>
    <t>7930 EAST DR # 1602</t>
  </si>
  <si>
    <t>Eloquence and Cielo Past sales and Active sales</t>
  </si>
  <si>
    <t>Cost of constrcution ($250)</t>
  </si>
  <si>
    <t>Folio</t>
  </si>
  <si>
    <t>Property Type</t>
  </si>
  <si>
    <t>Year Built</t>
  </si>
  <si>
    <t>Adj Area Sq.Ft</t>
  </si>
  <si>
    <t>Lot Size Sq.Ft</t>
  </si>
  <si>
    <t>#Baths</t>
  </si>
  <si>
    <t>Sale Month</t>
  </si>
  <si>
    <t>Amount</t>
  </si>
  <si>
    <t>Sale price / LOT</t>
  </si>
  <si>
    <t>Sales price / living area</t>
  </si>
  <si>
    <t>Qualification Description</t>
  </si>
  <si>
    <t>23-3209-058-0090</t>
  </si>
  <si>
    <t>360  HARBOR ISLAND DR  9</t>
  </si>
  <si>
    <t>COMMERCIAL - CONDO</t>
  </si>
  <si>
    <t>Qual by exam of deed</t>
  </si>
  <si>
    <t>23-3209-000-0161</t>
  </si>
  <si>
    <t xml:space="preserve">1400    79 STREET CSWY    </t>
  </si>
  <si>
    <t xml:space="preserve">COMMERCIAL - OFFICE </t>
  </si>
  <si>
    <t>01-3208-008-0430</t>
  </si>
  <si>
    <t xml:space="preserve">1100 NE 79 ST          </t>
  </si>
  <si>
    <t>COMMERCIAL - RESTAURANT</t>
  </si>
  <si>
    <t>23-3209-057-0080</t>
  </si>
  <si>
    <t>7929  WEST DR  8</t>
  </si>
  <si>
    <t>Corrective, tax or QCD; min consideration</t>
  </si>
  <si>
    <t>23-3209-058-0100</t>
  </si>
  <si>
    <t>360  HARBOR ISLAND DR  10</t>
  </si>
  <si>
    <t>01-3208-011-0030</t>
  </si>
  <si>
    <t xml:space="preserve">8001 NE BAYSHORE CT          </t>
  </si>
  <si>
    <t>COMMERCIAL - MIX USE STORE</t>
  </si>
  <si>
    <t>01-3208-008-0330</t>
  </si>
  <si>
    <t xml:space="preserve">1060 NE 79 ST          </t>
  </si>
  <si>
    <t>COMMERCIAL - OTHER</t>
  </si>
  <si>
    <t>Qual on DOS, multi-parcel sale</t>
  </si>
  <si>
    <t>23-3209-000-0040</t>
  </si>
  <si>
    <t xml:space="preserve">1601    79 STREET CSWY    </t>
  </si>
  <si>
    <t>Affiliated parties</t>
  </si>
  <si>
    <t>23-3209-010-0140</t>
  </si>
  <si>
    <t xml:space="preserve">1508    79 ST          </t>
  </si>
  <si>
    <t>COMMERCIAL - RETAIL</t>
  </si>
  <si>
    <t>23-3209-001-0680</t>
  </si>
  <si>
    <t xml:space="preserve">7917    WEST DR          </t>
  </si>
  <si>
    <t>MULTI FAMILY (10+ UNITS)</t>
  </si>
  <si>
    <t>01-3207-016-2560</t>
  </si>
  <si>
    <t xml:space="preserve">8020 N  BAYSHORE DR          </t>
  </si>
  <si>
    <t>MULTI FAMILY (3-9 UNITS)</t>
  </si>
  <si>
    <t>01-3207-016-2720</t>
  </si>
  <si>
    <t xml:space="preserve">1081 NE 80 ST          </t>
  </si>
  <si>
    <t>Financial inst or In Lieu of Forclosure" stated"</t>
  </si>
  <si>
    <t>01-3208-008-0350</t>
  </si>
  <si>
    <t xml:space="preserve">7811 NE 10 CT          </t>
  </si>
  <si>
    <t>01-3208-008-0360</t>
  </si>
  <si>
    <t xml:space="preserve">1025 NE 78 RD          </t>
  </si>
  <si>
    <t>01-3208-008-0560</t>
  </si>
  <si>
    <t xml:space="preserve">7831 N  BAYSHORE DR          </t>
  </si>
  <si>
    <t>01-3208-008-0570</t>
  </si>
  <si>
    <t xml:space="preserve">7829 NE BAYSHORE DR          </t>
  </si>
  <si>
    <t>01-3208-008-0670</t>
  </si>
  <si>
    <t xml:space="preserve">7836 NE BAYSHORE CT          </t>
  </si>
  <si>
    <t>01-3208-008-0750</t>
  </si>
  <si>
    <t xml:space="preserve">7805 NE BAYSHORE CT          </t>
  </si>
  <si>
    <t>Trustees in bankruptcy, executors or guardians</t>
  </si>
  <si>
    <t>02-3210-011-0690</t>
  </si>
  <si>
    <t xml:space="preserve">2165    BAY DR          </t>
  </si>
  <si>
    <t>23-3209-001-0660</t>
  </si>
  <si>
    <t xml:space="preserve">7921    WEST DR          </t>
  </si>
  <si>
    <t>01-3207-016-2710</t>
  </si>
  <si>
    <t xml:space="preserve">1071 NE 80 ST          </t>
  </si>
  <si>
    <t>VACANT - RESIDENTIAL</t>
  </si>
  <si>
    <t>23-3209-001-0160</t>
  </si>
  <si>
    <t xml:space="preserve">7914    WEST DR          </t>
  </si>
  <si>
    <t>23-3209-001-0180</t>
  </si>
  <si>
    <t xml:space="preserve">7916    WEST DR          </t>
  </si>
  <si>
    <t>23-3209-001-0200</t>
  </si>
  <si>
    <t xml:space="preserve">7918    WEST DR          </t>
  </si>
  <si>
    <t>23-3209-008-0600</t>
  </si>
  <si>
    <t>01-3208-008-0390</t>
  </si>
  <si>
    <t xml:space="preserve">7858    DUNHAM BLVD        </t>
  </si>
  <si>
    <t>01-3208-008-0400</t>
  </si>
  <si>
    <t xml:space="preserve">7868    DUNHAM BLVD        </t>
  </si>
  <si>
    <t>01-3208-020-0190</t>
  </si>
  <si>
    <t xml:space="preserve">1270 NE 82 ST          </t>
  </si>
  <si>
    <t>02-3203-000-0060</t>
  </si>
  <si>
    <t xml:space="preserve">2614    BIARRITZ DR          </t>
  </si>
  <si>
    <t>02-3203-000-0070</t>
  </si>
  <si>
    <t xml:space="preserve">2608    BIARRITZ DR          </t>
  </si>
  <si>
    <t>11-3205-027-0600</t>
  </si>
  <si>
    <t xml:space="preserve">9179 N  BAYSHORE DR          </t>
  </si>
  <si>
    <t>23-3209-001-0650</t>
  </si>
  <si>
    <t xml:space="preserve">7922    EAST DR          </t>
  </si>
  <si>
    <t>23-3209-008-0420</t>
  </si>
  <si>
    <t xml:space="preserve">7800    MIAMI VIEW DR    </t>
  </si>
  <si>
    <t>01-3207-016-2890</t>
  </si>
  <si>
    <t>VACANT - COMMERCIAL</t>
  </si>
  <si>
    <t>01-3207-016-2900</t>
  </si>
  <si>
    <t xml:space="preserve">1067 NE 79 ST          </t>
  </si>
  <si>
    <t>23-3209-000-0031</t>
  </si>
  <si>
    <t xml:space="preserve">3 LOTS sold together for $8.3MM - WATERFRONT </t>
  </si>
  <si>
    <t>Link to renderings</t>
  </si>
  <si>
    <t xml:space="preserve">Link to site plans </t>
  </si>
  <si>
    <t>$253 a square foot</t>
  </si>
  <si>
    <t>Deal Breakdown for 7940 West Drive</t>
  </si>
  <si>
    <t xml:space="preserve">See comparables in worksheets below. </t>
  </si>
  <si>
    <t>Zone: FAR 4.0</t>
  </si>
  <si>
    <t>days active</t>
  </si>
  <si>
    <t>Subdivision Name</t>
  </si>
  <si>
    <t xml:space="preserve"> List Price </t>
  </si>
  <si>
    <t xml:space="preserve"> LP$/SqFt </t>
  </si>
  <si>
    <t xml:space="preserve"> Rented Price </t>
  </si>
  <si>
    <t xml:space="preserve"> SP$/SqFt </t>
  </si>
  <si>
    <t>Closing Date</t>
  </si>
  <si>
    <t>Living area</t>
  </si>
  <si>
    <t>#Fbaths</t>
  </si>
  <si>
    <t>#Hbaths</t>
  </si>
  <si>
    <t>PARK</t>
  </si>
  <si>
    <t>Pool?</t>
  </si>
  <si>
    <t>Furn?</t>
  </si>
  <si>
    <t>PETS</t>
  </si>
  <si>
    <t>WF?</t>
  </si>
  <si>
    <t>R</t>
  </si>
  <si>
    <t>7900 HARBOR ISLAND DR # A-618</t>
  </si>
  <si>
    <t>360 CONDO A</t>
  </si>
  <si>
    <t>U</t>
  </si>
  <si>
    <t>7900 HARBOR ISLAND DR # 523</t>
  </si>
  <si>
    <t>7900 HARBOR ISLAND DR # 1201</t>
  </si>
  <si>
    <t>7910 HARBOR ISLAND DR # 1003</t>
  </si>
  <si>
    <t>360 CONDO B</t>
  </si>
  <si>
    <t>2SPACES</t>
  </si>
  <si>
    <t>7900 HARBOR ISLAND DR # 1409</t>
  </si>
  <si>
    <t>F</t>
  </si>
  <si>
    <t>7900 HARBOR ISLAND DR # 1211</t>
  </si>
  <si>
    <t>7900 HARBOR ISLAND DR # 617</t>
  </si>
  <si>
    <t>7910 HARBOR ISLAND DR # 1109</t>
  </si>
  <si>
    <t>7930 EAST DRIVE # 908</t>
  </si>
  <si>
    <t>7900 HARBOR ISLAND DR # 1121</t>
  </si>
  <si>
    <t>VALET</t>
  </si>
  <si>
    <t>7928 EAST DRIVE # 1102</t>
  </si>
  <si>
    <t>7939 EAST DR # 1001</t>
  </si>
  <si>
    <t>ADAGIO CONDO</t>
  </si>
  <si>
    <t>PARKGRG</t>
  </si>
  <si>
    <t>7934 WEST DR # 1205</t>
  </si>
  <si>
    <t>SPACE 01 CONDO</t>
  </si>
  <si>
    <t>7900 HARBOR ISLAND DR # 1123</t>
  </si>
  <si>
    <t>7900 HARBOR ISLAND DR # 1421</t>
  </si>
  <si>
    <t>7900 HARBOR ISLAND DR # 920</t>
  </si>
  <si>
    <t>COVERED</t>
  </si>
  <si>
    <t>7929 WEST DR # 603</t>
  </si>
  <si>
    <t>BLUE BAY TOWER CONDO</t>
  </si>
  <si>
    <t>7934 WEST DR # 505</t>
  </si>
  <si>
    <t>7930 EAST DR # 706</t>
  </si>
  <si>
    <t>7900 HARBOR ISLAND DR # 1525</t>
  </si>
  <si>
    <t>7928 EAST DR # 801</t>
  </si>
  <si>
    <t>7900 HARBOR ISLAND DR # 1020</t>
  </si>
  <si>
    <t>7929 WEST DR # 403</t>
  </si>
  <si>
    <t>7930 EAST DR # 607</t>
  </si>
  <si>
    <t>7914 HARBOR ISLAND DR # 105</t>
  </si>
  <si>
    <t>360 CONDO C</t>
  </si>
  <si>
    <t>7900 HARBOR ISLAND DR # 913</t>
  </si>
  <si>
    <t>7900 HARBOR ISLAND DR # 506</t>
  </si>
  <si>
    <t>7900 HARBOR ISLAND DR # 607</t>
  </si>
  <si>
    <t>7929 WEST DRIVE # 1402</t>
  </si>
  <si>
    <t>Blue Bay Tower</t>
  </si>
  <si>
    <t>7900 HARBOR ISLAND DR # 720</t>
  </si>
  <si>
    <t>7910 HARBOR ISLAND DR # 1110</t>
  </si>
  <si>
    <t>7910 HARBOR ISLAND DR # 603B</t>
  </si>
  <si>
    <t>GUEST</t>
  </si>
  <si>
    <t>7934 WEST DR # 1604</t>
  </si>
  <si>
    <t>7918 HARBOR ISLAND DR # 107</t>
  </si>
  <si>
    <t>7930 E EAST DRIVE # 1603</t>
  </si>
  <si>
    <t>P</t>
  </si>
  <si>
    <t>7910 HARBOR ISLAND DR # 703</t>
  </si>
  <si>
    <t>7900 HARBOR ISLAND DR # 1006</t>
  </si>
  <si>
    <t>7928 EAST DR # 302</t>
  </si>
  <si>
    <t>7930 EAST DR # 1206</t>
  </si>
  <si>
    <t>7934 WEST DR # 904</t>
  </si>
  <si>
    <t>7934 WEST DR # 1502</t>
  </si>
  <si>
    <t>7900 HARBOR ISLAND DR # 902</t>
  </si>
  <si>
    <t>7934 WEST DR # 1101</t>
  </si>
  <si>
    <t>7910 HARBOR ISLAND DR # 908</t>
  </si>
  <si>
    <t>7914 HARBOR ISLAND DR # 205</t>
  </si>
  <si>
    <t>360 CONDO</t>
  </si>
  <si>
    <t>7930 E DRIVE # 504</t>
  </si>
  <si>
    <t>Eloquence on the bay</t>
  </si>
  <si>
    <t>7930 EAST DR # 1101</t>
  </si>
  <si>
    <t>7900 HARBOR ISLAND DR # 1216</t>
  </si>
  <si>
    <t>7900 HARBOR ISLAND DR # 710</t>
  </si>
  <si>
    <t>7934 WEST DR # 804</t>
  </si>
  <si>
    <t>7900 HARBOR ISLAND DR # 1503</t>
  </si>
  <si>
    <t>7900 HARBOR ISLAND DR # 1518</t>
  </si>
  <si>
    <t>7930 EAST DR # 503</t>
  </si>
  <si>
    <t>7900 HARBOR ISLAND DR # 1015</t>
  </si>
  <si>
    <t>7900 HARBOR ISLAND DR # PH11</t>
  </si>
  <si>
    <t>7900 HARBOR ISLAND DR # 1519</t>
  </si>
  <si>
    <t>7910 HARBOR ISLAND DR # 808</t>
  </si>
  <si>
    <t>7900 HARBOR ISLAND DR # 522</t>
  </si>
  <si>
    <t>7910 HARBOR ISLAND DR # 701</t>
  </si>
  <si>
    <t>7930 EAST DR # 1202</t>
  </si>
  <si>
    <t>7900 HARBOR ISLAND DR # 625</t>
  </si>
  <si>
    <t>7900 HARBOR ISLAND DR # 819</t>
  </si>
  <si>
    <t>7900 HARBOR ISLAND DR # 1516</t>
  </si>
  <si>
    <t>7930 EAST DR # 1808</t>
  </si>
  <si>
    <t>7930 EAST DR # 1408</t>
  </si>
  <si>
    <t>7934 WEST DR # 1204</t>
  </si>
  <si>
    <t>7930 E DRIVE # 808</t>
  </si>
  <si>
    <t>7900 HARBOR ISLAND DR # 1415</t>
  </si>
  <si>
    <t>7910 HARBOR ISLAND DR # 902</t>
  </si>
  <si>
    <t>7930 EAST DR # 606</t>
  </si>
  <si>
    <t>7910 HARBOR ISLAND DR # 504</t>
  </si>
  <si>
    <t>7900 HARBOR ISLAND DR # 1011</t>
  </si>
  <si>
    <t>7930 EAST DRIVE # 1403</t>
  </si>
  <si>
    <t>Eloqence/Bay</t>
  </si>
  <si>
    <t>7900 HARBOR ISLAND DR # 1203</t>
  </si>
  <si>
    <t>7900 HARBOR ISLAND DR # 1412</t>
  </si>
  <si>
    <t>7900 HARBOR ISLAND DRIVE # 1022</t>
  </si>
  <si>
    <t>7939 EAST DR # 402</t>
  </si>
  <si>
    <t>7929 WEST DR DR # 1601</t>
  </si>
  <si>
    <t>7900 HARBOR ISLAND DR # 815</t>
  </si>
  <si>
    <t>7900 HARBOR ISLAND DR # 705</t>
  </si>
  <si>
    <t>CIELO ON THE BAY CONDO</t>
  </si>
  <si>
    <t>7930 EAST DR # 406</t>
  </si>
  <si>
    <t>7910 HARBOR ISLAND DR # 402</t>
  </si>
  <si>
    <t>7930 E EAST DR # 801</t>
  </si>
  <si>
    <t>7900 HARBOR ISLAND DR # 1205</t>
  </si>
  <si>
    <t>7910 HARBOR ISLAND DR # 911</t>
  </si>
  <si>
    <t>7910 HARBOR ISLAND DR. # 805</t>
  </si>
  <si>
    <t>360 CONDOMINIUM</t>
  </si>
  <si>
    <t>Cielo on the bay</t>
  </si>
  <si>
    <t>7928 EAST DR # 901</t>
  </si>
  <si>
    <t>7900 HARBOR ISLAND DR # 713</t>
  </si>
  <si>
    <t>7910 HARBOR ISLAND DR # 1202</t>
  </si>
  <si>
    <t>7930 EAST DR # 802</t>
  </si>
  <si>
    <t>7900 HARBOR ISLAND DR # 611</t>
  </si>
  <si>
    <t>7900 HARBOR ISLAND DR # 1517</t>
  </si>
  <si>
    <t>7934 WEST DR # 1004</t>
  </si>
  <si>
    <t>7914 HARBOR ISLAND DR # 203</t>
  </si>
  <si>
    <t>7900 HARBOR ISLAND DR # 811</t>
  </si>
  <si>
    <t>7930 EAST DRIVE # 1605</t>
  </si>
  <si>
    <t>7900 HARBOR ISLAND DR # 726</t>
  </si>
  <si>
    <t>7900 HARBOR ISLAND DR # PH19</t>
  </si>
  <si>
    <t>360 CONDO TOWER A</t>
  </si>
  <si>
    <t>CIRCLDRV</t>
  </si>
  <si>
    <t>7910 HARBOR ISLAND DR # 602</t>
  </si>
  <si>
    <t>7930 EAST DR # 605</t>
  </si>
  <si>
    <t>7929 WEST DR DR # 1201</t>
  </si>
  <si>
    <t>7930 EAST DR # 604</t>
  </si>
  <si>
    <t>7900 HARBOR ISLAND DR # 1120</t>
  </si>
  <si>
    <t>7910 HARBOR ISLAND DR # PH1209</t>
  </si>
  <si>
    <t>7910 HARBOR ISLAND DR # 508</t>
  </si>
  <si>
    <t>7900 HARBOR ISLAND DR # 1104</t>
  </si>
  <si>
    <t>7929 WEST DR # 1401</t>
  </si>
  <si>
    <t>7910 HARBOR ISLAND DR # 707</t>
  </si>
  <si>
    <t>7914 HARBOR ISLAND DR # 303</t>
  </si>
  <si>
    <t>7900 HARBOR ISLAND DR # 1103</t>
  </si>
  <si>
    <t>7900 HARBOR ISLAND DR # 1219</t>
  </si>
  <si>
    <t>7930 EAST DR # 907</t>
  </si>
  <si>
    <t>7900 HARBOR ISLAND DR # 805</t>
  </si>
  <si>
    <t>7930 EAST DR # 307</t>
  </si>
  <si>
    <t>7900 HARBOR ISLAND DR # 1226</t>
  </si>
  <si>
    <t>7928 EAST DR. # 401</t>
  </si>
  <si>
    <t>7900 HARBOR ISLAND DR # 610</t>
  </si>
  <si>
    <t>7928 EAST DRIVE # 1402</t>
  </si>
  <si>
    <t>7900 HARBOR ISLAND DR # 1107</t>
  </si>
  <si>
    <t>7900 HARBOR ISLAND DR # 1110</t>
  </si>
  <si>
    <t>7930 EAST DR # 1105</t>
  </si>
  <si>
    <t>7918 HARBOR ISLAND DR # 109</t>
  </si>
  <si>
    <t>7900 HARBOR ISLAND DR # 703</t>
  </si>
  <si>
    <t>7910 NW HARBOR ISLAND DR # 1005</t>
  </si>
  <si>
    <t>7900 HARBOR ISLAND DR # 917</t>
  </si>
  <si>
    <t>7930 EAST DR # 1608</t>
  </si>
  <si>
    <t>7930 EAST  DRIVE # 704</t>
  </si>
  <si>
    <t>7900 HARBOR ISLAND DR # 814</t>
  </si>
  <si>
    <t>7930 E DRIVE # 1102</t>
  </si>
  <si>
    <t>7910 HARBOR ISLAND DR # 606</t>
  </si>
  <si>
    <t>7928 EAST DRIVE # 804</t>
  </si>
  <si>
    <t>7939 EAST DR # 803</t>
  </si>
  <si>
    <t>7910 HARBOR ISLAND DR # 1103</t>
  </si>
  <si>
    <t>7928 EAST DR. # 1001</t>
  </si>
  <si>
    <t>7900 HARBOR ISLAND DR # 604</t>
  </si>
  <si>
    <t>7900 HARBOR ISLAND DR # 711</t>
  </si>
  <si>
    <t>7900 HARBOR ISLAND DR # 1504</t>
  </si>
  <si>
    <t>7918 HARBOR ISLAND DR # 309</t>
  </si>
  <si>
    <t>7910 HARBOUR ISLAND DR # 505</t>
  </si>
  <si>
    <t>7900 HARBOR ISLAND DR # 817</t>
  </si>
  <si>
    <t>7930 EAST DR # 1505</t>
  </si>
  <si>
    <t>7930 EAST DR # 506</t>
  </si>
  <si>
    <t>7900 HARBOR ISLAND DR # 1215</t>
  </si>
  <si>
    <t>7928 EAST DR. # 1401</t>
  </si>
  <si>
    <t>79 E 7928 EAST DR. # 507</t>
  </si>
  <si>
    <t>7900 HARBOR ISLAND DR # 1505</t>
  </si>
  <si>
    <t>360 CONDOMINIUM A</t>
  </si>
  <si>
    <t>7900 HARBOR ISLAND DR # 1003</t>
  </si>
  <si>
    <t>7928 EAST DRIVE # 803</t>
  </si>
  <si>
    <t>Eloquence/Bay Condo</t>
  </si>
  <si>
    <t>7910 HARBOR ISLAND DR # B1107</t>
  </si>
  <si>
    <t>7900 HARBOR ISLAND DR # 524</t>
  </si>
  <si>
    <t>7928 EAST DR # 102</t>
  </si>
  <si>
    <t>7934 WEST DR # 1605</t>
  </si>
  <si>
    <t>7910 HARBOR ISLAND DR # 710</t>
  </si>
  <si>
    <t>7914 HARBOR ISLAND DR # 203-C</t>
  </si>
  <si>
    <t>7939 EAST DR # 401</t>
  </si>
  <si>
    <t>7900 HARBOR ISLAND DR # 1423</t>
  </si>
  <si>
    <t>7914 HARBOR ISLAND DR # 204</t>
  </si>
  <si>
    <t>7928 EAST DR # 301</t>
  </si>
  <si>
    <t>7900 HARBOR ISLAND DR # 1509</t>
  </si>
  <si>
    <t>7928 EAST DR. # 105</t>
  </si>
  <si>
    <t>Market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</si>
</sst>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0.0%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u/>
      <sz val="14"/>
      <color theme="1"/>
      <name val="Calibri"/>
      <scheme val="minor"/>
    </font>
    <font>
      <sz val="12"/>
      <color rgb="FF006100"/>
      <name val="Calibri"/>
      <family val="2"/>
      <scheme val="minor"/>
    </font>
    <font>
      <b/>
      <sz val="14"/>
      <color rgb="FF000000"/>
      <name val="Calibri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Calibri"/>
      <scheme val="minor"/>
    </font>
    <font>
      <sz val="8"/>
      <name val="Calibri"/>
      <family val="2"/>
      <scheme val="minor"/>
    </font>
    <font>
      <b/>
      <i/>
      <sz val="12"/>
      <color theme="1"/>
      <name val="Calibri"/>
      <scheme val="minor"/>
    </font>
    <font>
      <b/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  <bgColor rgb="FF000000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82">
    <xf numFmtId="0" fontId="0" fillId="0" borderId="0" xfId="0"/>
    <xf numFmtId="44" fontId="0" fillId="0" borderId="0" xfId="2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64" fontId="0" fillId="0" borderId="4" xfId="1" applyNumberFormat="1" applyFont="1" applyBorder="1"/>
    <xf numFmtId="0" fontId="0" fillId="0" borderId="5" xfId="0" applyBorder="1"/>
    <xf numFmtId="0" fontId="2" fillId="0" borderId="0" xfId="0" applyFont="1"/>
    <xf numFmtId="44" fontId="0" fillId="0" borderId="2" xfId="2" applyFont="1" applyBorder="1"/>
    <xf numFmtId="44" fontId="0" fillId="0" borderId="6" xfId="0" applyNumberFormat="1" applyBorder="1"/>
    <xf numFmtId="164" fontId="0" fillId="0" borderId="4" xfId="0" applyNumberFormat="1" applyBorder="1"/>
    <xf numFmtId="164" fontId="0" fillId="0" borderId="6" xfId="0" applyNumberFormat="1" applyBorder="1"/>
    <xf numFmtId="165" fontId="0" fillId="0" borderId="0" xfId="2" applyNumberFormat="1" applyFont="1"/>
    <xf numFmtId="166" fontId="0" fillId="0" borderId="0" xfId="3" applyNumberFormat="1" applyFont="1"/>
    <xf numFmtId="0" fontId="3" fillId="0" borderId="0" xfId="12"/>
    <xf numFmtId="3" fontId="0" fillId="0" borderId="0" xfId="0" applyNumberFormat="1"/>
    <xf numFmtId="164" fontId="0" fillId="0" borderId="0" xfId="1" applyNumberFormat="1" applyFont="1"/>
    <xf numFmtId="164" fontId="0" fillId="0" borderId="6" xfId="1" applyNumberFormat="1" applyFont="1" applyBorder="1"/>
    <xf numFmtId="44" fontId="0" fillId="0" borderId="4" xfId="2" applyFont="1" applyBorder="1"/>
    <xf numFmtId="0" fontId="0" fillId="0" borderId="0" xfId="0" applyBorder="1"/>
    <xf numFmtId="164" fontId="0" fillId="0" borderId="0" xfId="0" applyNumberFormat="1" applyBorder="1"/>
    <xf numFmtId="0" fontId="0" fillId="0" borderId="1" xfId="0" applyFill="1" applyBorder="1"/>
    <xf numFmtId="164" fontId="0" fillId="0" borderId="2" xfId="0" applyNumberFormat="1" applyBorder="1"/>
    <xf numFmtId="44" fontId="0" fillId="0" borderId="3" xfId="2" applyFont="1" applyBorder="1"/>
    <xf numFmtId="44" fontId="0" fillId="0" borderId="5" xfId="2" applyFont="1" applyBorder="1"/>
    <xf numFmtId="165" fontId="0" fillId="0" borderId="3" xfId="2" applyNumberFormat="1" applyFont="1" applyBorder="1"/>
    <xf numFmtId="165" fontId="0" fillId="0" borderId="4" xfId="2" applyNumberFormat="1" applyFont="1" applyBorder="1"/>
    <xf numFmtId="165" fontId="0" fillId="0" borderId="5" xfId="2" applyNumberFormat="1" applyFont="1" applyBorder="1"/>
    <xf numFmtId="165" fontId="0" fillId="0" borderId="6" xfId="2" applyNumberFormat="1" applyFont="1" applyBorder="1"/>
    <xf numFmtId="165" fontId="0" fillId="0" borderId="0" xfId="2" applyNumberFormat="1" applyFont="1" applyBorder="1"/>
    <xf numFmtId="165" fontId="0" fillId="0" borderId="8" xfId="0" applyNumberFormat="1" applyBorder="1"/>
    <xf numFmtId="165" fontId="0" fillId="0" borderId="6" xfId="0" applyNumberFormat="1" applyBorder="1"/>
    <xf numFmtId="165" fontId="0" fillId="0" borderId="1" xfId="2" applyNumberFormat="1" applyFont="1" applyBorder="1"/>
    <xf numFmtId="165" fontId="0" fillId="0" borderId="2" xfId="2" applyNumberFormat="1" applyFont="1" applyBorder="1"/>
    <xf numFmtId="44" fontId="0" fillId="0" borderId="1" xfId="2" applyFont="1" applyBorder="1"/>
    <xf numFmtId="165" fontId="0" fillId="0" borderId="7" xfId="2" applyNumberFormat="1" applyFont="1" applyBorder="1"/>
    <xf numFmtId="0" fontId="0" fillId="0" borderId="3" xfId="0" applyFill="1" applyBorder="1"/>
    <xf numFmtId="0" fontId="0" fillId="0" borderId="5" xfId="0" applyFill="1" applyBorder="1"/>
    <xf numFmtId="164" fontId="0" fillId="0" borderId="0" xfId="1" applyNumberFormat="1" applyFont="1" applyBorder="1"/>
    <xf numFmtId="0" fontId="5" fillId="0" borderId="0" xfId="0" applyFont="1" applyFill="1" applyBorder="1"/>
    <xf numFmtId="0" fontId="0" fillId="0" borderId="7" xfId="0" applyBorder="1"/>
    <xf numFmtId="0" fontId="0" fillId="0" borderId="8" xfId="0" applyBorder="1"/>
    <xf numFmtId="0" fontId="0" fillId="0" borderId="6" xfId="0" applyBorder="1"/>
    <xf numFmtId="0" fontId="7" fillId="0" borderId="0" xfId="0" applyFont="1"/>
    <xf numFmtId="0" fontId="8" fillId="0" borderId="0" xfId="0" applyFont="1"/>
    <xf numFmtId="3" fontId="8" fillId="0" borderId="0" xfId="0" applyNumberFormat="1" applyFont="1"/>
    <xf numFmtId="14" fontId="8" fillId="0" borderId="0" xfId="0" applyNumberFormat="1" applyFont="1"/>
    <xf numFmtId="0" fontId="8" fillId="0" borderId="8" xfId="0" applyFont="1" applyBorder="1"/>
    <xf numFmtId="3" fontId="8" fillId="0" borderId="8" xfId="0" applyNumberFormat="1" applyFont="1" applyBorder="1"/>
    <xf numFmtId="14" fontId="8" fillId="0" borderId="8" xfId="0" applyNumberFormat="1" applyFont="1" applyBorder="1"/>
    <xf numFmtId="165" fontId="8" fillId="0" borderId="0" xfId="0" applyNumberFormat="1" applyFont="1"/>
    <xf numFmtId="0" fontId="6" fillId="2" borderId="0" xfId="0" applyFont="1" applyFill="1"/>
    <xf numFmtId="3" fontId="6" fillId="2" borderId="0" xfId="0" applyNumberFormat="1" applyFont="1" applyFill="1"/>
    <xf numFmtId="14" fontId="6" fillId="2" borderId="0" xfId="0" applyNumberFormat="1" applyFont="1" applyFill="1"/>
    <xf numFmtId="1" fontId="8" fillId="0" borderId="0" xfId="0" applyNumberFormat="1" applyFont="1"/>
    <xf numFmtId="44" fontId="0" fillId="0" borderId="0" xfId="2" applyFont="1" applyBorder="1"/>
    <xf numFmtId="165" fontId="0" fillId="0" borderId="0" xfId="0" applyNumberFormat="1" applyBorder="1"/>
    <xf numFmtId="165" fontId="0" fillId="0" borderId="8" xfId="2" applyNumberFormat="1" applyFont="1" applyBorder="1"/>
    <xf numFmtId="0" fontId="8" fillId="0" borderId="0" xfId="0" applyFont="1" applyBorder="1"/>
    <xf numFmtId="3" fontId="8" fillId="0" borderId="0" xfId="0" applyNumberFormat="1" applyFont="1" applyBorder="1"/>
    <xf numFmtId="0" fontId="9" fillId="0" borderId="0" xfId="0" applyFont="1"/>
    <xf numFmtId="165" fontId="9" fillId="0" borderId="0" xfId="2" applyNumberFormat="1" applyFont="1"/>
    <xf numFmtId="17" fontId="0" fillId="0" borderId="0" xfId="0" applyNumberFormat="1"/>
    <xf numFmtId="6" fontId="0" fillId="0" borderId="0" xfId="0" applyNumberFormat="1"/>
    <xf numFmtId="17" fontId="0" fillId="0" borderId="8" xfId="0" applyNumberFormat="1" applyBorder="1"/>
    <xf numFmtId="17" fontId="0" fillId="0" borderId="0" xfId="0" applyNumberFormat="1" applyBorder="1"/>
    <xf numFmtId="0" fontId="6" fillId="3" borderId="0" xfId="38"/>
    <xf numFmtId="17" fontId="6" fillId="3" borderId="0" xfId="38" applyNumberFormat="1"/>
    <xf numFmtId="165" fontId="6" fillId="3" borderId="0" xfId="38" applyNumberFormat="1"/>
    <xf numFmtId="0" fontId="3" fillId="0" borderId="0" xfId="12" applyBorder="1"/>
    <xf numFmtId="0" fontId="2" fillId="0" borderId="0" xfId="0" applyFont="1" applyFill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11" fillId="0" borderId="0" xfId="0" applyFont="1"/>
    <xf numFmtId="165" fontId="7" fillId="0" borderId="0" xfId="0" applyNumberFormat="1" applyFont="1"/>
    <xf numFmtId="44" fontId="7" fillId="0" borderId="0" xfId="0" applyNumberFormat="1" applyFont="1"/>
    <xf numFmtId="44" fontId="8" fillId="0" borderId="0" xfId="0" applyNumberFormat="1" applyFont="1"/>
    <xf numFmtId="165" fontId="8" fillId="0" borderId="8" xfId="0" applyNumberFormat="1" applyFont="1" applyBorder="1"/>
    <xf numFmtId="44" fontId="8" fillId="0" borderId="8" xfId="0" applyNumberFormat="1" applyFont="1" applyBorder="1"/>
    <xf numFmtId="44" fontId="12" fillId="0" borderId="0" xfId="0" applyNumberFormat="1" applyFont="1"/>
  </cellXfs>
  <cellStyles count="42">
    <cellStyle name="Comma" xfId="1" builtinId="3"/>
    <cellStyle name="Currency" xfId="2" builtinId="4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Good" xfId="38" builtinId="26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/>
    <cellStyle name="Normal" xfId="0" builtinId="0"/>
    <cellStyle name="Percent" xfId="3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139700</xdr:rowOff>
    </xdr:from>
    <xdr:to>
      <xdr:col>9</xdr:col>
      <xdr:colOff>41332</xdr:colOff>
      <xdr:row>85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12200"/>
          <a:ext cx="12614332" cy="835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ropbox.com/s/me0a17q6an4ke1n/3.%207940%20West%20Drive%20-%20Site%20Plan%20New%2011-06-2014.pdf?dl=0" TargetMode="External"/><Relationship Id="rId2" Type="http://schemas.openxmlformats.org/officeDocument/2006/relationships/hyperlink" Target="https://www.dropbox.com/s/wvidlz1fgxae9m4/Renderings%20%26%20Final%20Plans.pdf?dl=0" TargetMode="External"/><Relationship Id="rId3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tabSelected="1" workbookViewId="0">
      <selection activeCell="A41" sqref="A41"/>
    </sheetView>
  </sheetViews>
  <sheetFormatPr baseColWidth="10" defaultRowHeight="15" x14ac:dyDescent="0"/>
  <cols>
    <col min="1" max="1" width="23.33203125" customWidth="1"/>
    <col min="2" max="2" width="22.83203125" customWidth="1"/>
    <col min="3" max="3" width="18.83203125" customWidth="1"/>
    <col min="4" max="4" width="17.6640625" customWidth="1"/>
    <col min="5" max="5" width="15.83203125" customWidth="1"/>
    <col min="6" max="6" width="18" customWidth="1"/>
    <col min="8" max="8" width="16.6640625" customWidth="1"/>
    <col min="9" max="9" width="21" customWidth="1"/>
    <col min="10" max="10" width="12.1640625" bestFit="1" customWidth="1"/>
    <col min="13" max="13" width="22.83203125" customWidth="1"/>
  </cols>
  <sheetData>
    <row r="1" spans="1:14">
      <c r="A1" s="8" t="s">
        <v>233</v>
      </c>
      <c r="E1" s="8" t="s">
        <v>34</v>
      </c>
      <c r="F1" t="s">
        <v>33</v>
      </c>
      <c r="I1" s="75" t="s">
        <v>234</v>
      </c>
    </row>
    <row r="2" spans="1:14">
      <c r="A2" t="s">
        <v>13</v>
      </c>
      <c r="E2" s="13"/>
    </row>
    <row r="3" spans="1:14">
      <c r="A3" t="s">
        <v>10</v>
      </c>
      <c r="E3" s="1"/>
    </row>
    <row r="4" spans="1:14">
      <c r="E4" s="1"/>
      <c r="H4" s="14"/>
      <c r="N4" s="13"/>
    </row>
    <row r="5" spans="1:14" ht="16" thickBot="1">
      <c r="A5" s="8" t="s">
        <v>14</v>
      </c>
      <c r="H5" s="14"/>
      <c r="N5" s="13"/>
    </row>
    <row r="6" spans="1:14">
      <c r="A6" s="2" t="s">
        <v>1</v>
      </c>
      <c r="B6" s="9">
        <v>8500000</v>
      </c>
      <c r="C6" t="s">
        <v>232</v>
      </c>
    </row>
    <row r="7" spans="1:14">
      <c r="A7" s="4" t="s">
        <v>132</v>
      </c>
      <c r="B7" s="19">
        <f>B12*250</f>
        <v>27994750</v>
      </c>
    </row>
    <row r="8" spans="1:14" ht="16" thickBot="1">
      <c r="A8" s="7" t="s">
        <v>2</v>
      </c>
      <c r="B8" s="10">
        <f>SUM(B6:B7)</f>
        <v>36494750</v>
      </c>
    </row>
    <row r="10" spans="1:14" ht="16" thickBot="1">
      <c r="A10" s="8" t="s">
        <v>17</v>
      </c>
      <c r="D10" s="8" t="s">
        <v>16</v>
      </c>
    </row>
    <row r="11" spans="1:14">
      <c r="A11" s="2" t="s">
        <v>18</v>
      </c>
      <c r="B11" s="23">
        <v>33600</v>
      </c>
      <c r="C11" s="17"/>
      <c r="D11" s="2" t="s">
        <v>235</v>
      </c>
      <c r="E11" s="41" t="s">
        <v>23</v>
      </c>
      <c r="F11" s="3"/>
    </row>
    <row r="12" spans="1:14" ht="16" thickBot="1">
      <c r="A12" s="4" t="s">
        <v>19</v>
      </c>
      <c r="B12" s="11">
        <v>111979</v>
      </c>
      <c r="C12" s="16"/>
      <c r="D12" s="25" t="s">
        <v>15</v>
      </c>
      <c r="E12" s="42" t="s">
        <v>24</v>
      </c>
      <c r="F12" s="43"/>
    </row>
    <row r="13" spans="1:14">
      <c r="A13" s="4" t="s">
        <v>20</v>
      </c>
      <c r="B13" s="11">
        <v>54</v>
      </c>
    </row>
    <row r="14" spans="1:14">
      <c r="A14" s="37" t="s">
        <v>21</v>
      </c>
      <c r="B14" s="11">
        <v>161</v>
      </c>
    </row>
    <row r="15" spans="1:14" ht="16" thickBot="1">
      <c r="A15" s="38" t="s">
        <v>22</v>
      </c>
      <c r="B15" s="12">
        <v>0</v>
      </c>
      <c r="D15" s="8" t="s">
        <v>29</v>
      </c>
    </row>
    <row r="16" spans="1:14">
      <c r="A16" s="20"/>
      <c r="B16" s="21"/>
      <c r="D16" s="2" t="s">
        <v>30</v>
      </c>
      <c r="E16" s="3">
        <v>16</v>
      </c>
    </row>
    <row r="17" spans="1:5">
      <c r="A17" s="20"/>
      <c r="B17" s="21"/>
      <c r="D17" s="4" t="s">
        <v>31</v>
      </c>
      <c r="E17" s="5">
        <v>30</v>
      </c>
    </row>
    <row r="18" spans="1:5" ht="16" thickBot="1">
      <c r="A18" s="71" t="s">
        <v>6</v>
      </c>
      <c r="B18" s="21"/>
      <c r="D18" s="7" t="s">
        <v>32</v>
      </c>
      <c r="E18" s="43">
        <v>8</v>
      </c>
    </row>
    <row r="19" spans="1:5" ht="16" thickBot="1">
      <c r="A19" s="22" t="s">
        <v>3</v>
      </c>
      <c r="B19" s="3" t="s">
        <v>4</v>
      </c>
      <c r="D19" s="7"/>
      <c r="E19" s="43">
        <v>54</v>
      </c>
    </row>
    <row r="20" spans="1:5">
      <c r="A20" s="33">
        <v>600</v>
      </c>
      <c r="B20" s="34">
        <f>A20*B12</f>
        <v>67187400</v>
      </c>
    </row>
    <row r="21" spans="1:5">
      <c r="A21" s="26">
        <v>550</v>
      </c>
      <c r="B21" s="27">
        <f>A21*B12</f>
        <v>61588450</v>
      </c>
    </row>
    <row r="22" spans="1:5" ht="16" thickBot="1">
      <c r="A22" s="28">
        <v>500</v>
      </c>
      <c r="B22" s="29">
        <f>A22*B12</f>
        <v>55989500</v>
      </c>
      <c r="C22" t="s">
        <v>437</v>
      </c>
    </row>
    <row r="24" spans="1:5" ht="16" thickBot="1">
      <c r="A24" s="8" t="s">
        <v>7</v>
      </c>
    </row>
    <row r="25" spans="1:5" ht="16" thickBot="1">
      <c r="A25" s="72" t="s">
        <v>8</v>
      </c>
      <c r="B25" s="73" t="s">
        <v>5</v>
      </c>
      <c r="C25" s="74" t="s">
        <v>12</v>
      </c>
    </row>
    <row r="26" spans="1:5">
      <c r="A26" s="35">
        <v>3</v>
      </c>
      <c r="B26" s="36">
        <f>A26*B12*12*65%</f>
        <v>2620308.6</v>
      </c>
      <c r="C26" s="34">
        <f>B26/4%</f>
        <v>65507715</v>
      </c>
    </row>
    <row r="27" spans="1:5">
      <c r="A27" s="24">
        <v>2.75</v>
      </c>
      <c r="B27" s="30">
        <f>A27*B12*12*65%</f>
        <v>2401949.5500000003</v>
      </c>
      <c r="C27" s="27">
        <f>B27/4%</f>
        <v>60048738.750000007</v>
      </c>
    </row>
    <row r="28" spans="1:5">
      <c r="A28" s="24">
        <v>2.5</v>
      </c>
      <c r="B28" s="30">
        <f>A28*B12*12*65%</f>
        <v>2183590.5</v>
      </c>
      <c r="C28" s="27">
        <f>B28/4%</f>
        <v>54589762.5</v>
      </c>
    </row>
    <row r="29" spans="1:5" ht="16" thickBot="1">
      <c r="A29" s="25">
        <v>2</v>
      </c>
      <c r="B29" s="31">
        <f>A29*B12*12*65%</f>
        <v>1746872.4000000001</v>
      </c>
      <c r="C29" s="32">
        <f>B29/4%</f>
        <v>43671810</v>
      </c>
      <c r="D29" t="s">
        <v>437</v>
      </c>
    </row>
    <row r="30" spans="1:5">
      <c r="A30" s="56"/>
      <c r="B30" s="57"/>
      <c r="C30" s="57"/>
    </row>
    <row r="31" spans="1:5">
      <c r="D31" s="39"/>
    </row>
    <row r="33" spans="1:7" ht="16" thickBot="1">
      <c r="A33" s="8" t="s">
        <v>9</v>
      </c>
    </row>
    <row r="34" spans="1:7">
      <c r="A34" s="2" t="s">
        <v>25</v>
      </c>
      <c r="B34" s="34"/>
      <c r="C34" s="33" t="s">
        <v>26</v>
      </c>
      <c r="D34" s="3"/>
      <c r="E34" s="33" t="s">
        <v>27</v>
      </c>
      <c r="F34" s="3"/>
      <c r="G34" t="s">
        <v>28</v>
      </c>
    </row>
    <row r="35" spans="1:7">
      <c r="A35" s="4"/>
      <c r="B35" s="5"/>
      <c r="C35" s="4"/>
      <c r="D35" s="5"/>
      <c r="E35" s="4"/>
      <c r="F35" s="5"/>
    </row>
    <row r="36" spans="1:7">
      <c r="A36" s="4" t="s">
        <v>0</v>
      </c>
      <c r="B36" s="6">
        <v>11200</v>
      </c>
      <c r="C36" s="4" t="s">
        <v>0</v>
      </c>
      <c r="D36" s="6">
        <v>11200</v>
      </c>
      <c r="E36" s="4" t="s">
        <v>0</v>
      </c>
      <c r="F36" s="6">
        <v>11200</v>
      </c>
      <c r="G36" s="71">
        <v>33600</v>
      </c>
    </row>
    <row r="37" spans="1:7" ht="16" thickBot="1">
      <c r="A37" s="7"/>
      <c r="B37" s="18"/>
      <c r="C37" s="7"/>
      <c r="D37" s="18"/>
      <c r="E37" s="7"/>
      <c r="F37" s="18"/>
    </row>
    <row r="38" spans="1:7">
      <c r="A38" s="20"/>
      <c r="B38" s="39"/>
      <c r="C38" s="20"/>
    </row>
    <row r="39" spans="1:7" ht="18">
      <c r="A39" s="40" t="s">
        <v>11</v>
      </c>
      <c r="B39" s="39"/>
      <c r="C39" s="20"/>
    </row>
    <row r="40" spans="1:7">
      <c r="A40" s="15" t="s">
        <v>231</v>
      </c>
      <c r="B40" s="39"/>
      <c r="C40" s="20"/>
    </row>
    <row r="41" spans="1:7">
      <c r="A41" s="70" t="s">
        <v>230</v>
      </c>
    </row>
    <row r="73" spans="1:1">
      <c r="A73" s="15"/>
    </row>
  </sheetData>
  <phoneticPr fontId="10" type="noConversion"/>
  <hyperlinks>
    <hyperlink ref="A40" r:id="rId1"/>
    <hyperlink ref="A41" r:id="rId2"/>
  </hyperlinks>
  <pageMargins left="0.75" right="0.75" top="1" bottom="1" header="0.5" footer="0.5"/>
  <pageSetup scale="42" orientation="portrait" horizontalDpi="4294967292" verticalDpi="4294967292"/>
  <rowBreaks count="1" manualBreakCount="1">
    <brk id="86" max="16383" man="1"/>
  </rowBreaks>
  <colBreaks count="1" manualBreakCount="1">
    <brk id="10" max="1048575" man="1"/>
  </colBreak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8"/>
  <sheetViews>
    <sheetView workbookViewId="0">
      <selection activeCell="F63" sqref="F63"/>
    </sheetView>
  </sheetViews>
  <sheetFormatPr baseColWidth="10" defaultRowHeight="15" x14ac:dyDescent="0"/>
  <cols>
    <col min="1" max="1" width="7.1640625" bestFit="1" customWidth="1"/>
    <col min="2" max="2" width="12.1640625" bestFit="1" customWidth="1"/>
    <col min="3" max="3" width="27.1640625" bestFit="1" customWidth="1"/>
    <col min="4" max="4" width="20" bestFit="1" customWidth="1"/>
    <col min="5" max="6" width="9.83203125" bestFit="1" customWidth="1"/>
    <col min="7" max="7" width="10.5" bestFit="1" customWidth="1"/>
    <col min="8" max="8" width="10" bestFit="1" customWidth="1"/>
    <col min="9" max="9" width="12.83203125" bestFit="1" customWidth="1"/>
    <col min="10" max="10" width="7" bestFit="1" customWidth="1"/>
    <col min="11" max="11" width="4.83203125" bestFit="1" customWidth="1"/>
    <col min="12" max="12" width="5.1640625" bestFit="1" customWidth="1"/>
    <col min="13" max="13" width="11.1640625" bestFit="1" customWidth="1"/>
    <col min="14" max="14" width="9.5" bestFit="1" customWidth="1"/>
    <col min="15" max="15" width="12.5" bestFit="1" customWidth="1"/>
    <col min="17" max="17" width="6.5" bestFit="1" customWidth="1"/>
    <col min="18" max="18" width="9.1640625" bestFit="1" customWidth="1"/>
    <col min="19" max="19" width="8.33203125" bestFit="1" customWidth="1"/>
  </cols>
  <sheetData>
    <row r="1" spans="1:19">
      <c r="A1" t="s">
        <v>131</v>
      </c>
    </row>
    <row r="3" spans="1:19" ht="18">
      <c r="A3" s="44" t="s">
        <v>35</v>
      </c>
      <c r="B3" s="44" t="s">
        <v>36</v>
      </c>
      <c r="C3" s="44" t="s">
        <v>37</v>
      </c>
      <c r="D3" s="44" t="s">
        <v>38</v>
      </c>
      <c r="E3" s="44" t="s">
        <v>39</v>
      </c>
      <c r="F3" s="44" t="s">
        <v>40</v>
      </c>
      <c r="G3" s="44" t="s">
        <v>41</v>
      </c>
      <c r="H3" s="44" t="s">
        <v>42</v>
      </c>
      <c r="I3" s="44" t="s">
        <v>43</v>
      </c>
      <c r="J3" s="44" t="s">
        <v>44</v>
      </c>
      <c r="K3" s="44" t="s">
        <v>45</v>
      </c>
      <c r="L3" s="44" t="s">
        <v>46</v>
      </c>
      <c r="M3" s="44" t="s">
        <v>47</v>
      </c>
      <c r="N3" s="44" t="s">
        <v>48</v>
      </c>
      <c r="O3" s="44" t="s">
        <v>49</v>
      </c>
      <c r="P3" s="44" t="s">
        <v>50</v>
      </c>
      <c r="Q3" s="44" t="s">
        <v>51</v>
      </c>
      <c r="R3" s="44" t="s">
        <v>52</v>
      </c>
      <c r="S3" s="44" t="s">
        <v>53</v>
      </c>
    </row>
    <row r="4" spans="1:19">
      <c r="A4" s="45" t="s">
        <v>54</v>
      </c>
      <c r="B4" s="45">
        <v>215</v>
      </c>
      <c r="C4" s="45" t="s">
        <v>55</v>
      </c>
      <c r="D4" s="45" t="s">
        <v>56</v>
      </c>
      <c r="E4" s="46">
        <v>604000</v>
      </c>
      <c r="F4" s="45">
        <v>375.85599999999999</v>
      </c>
      <c r="G4" s="46">
        <v>604000</v>
      </c>
      <c r="H4" s="45">
        <v>375.85599999999999</v>
      </c>
      <c r="I4" s="47">
        <v>42034</v>
      </c>
      <c r="J4" s="45">
        <v>2</v>
      </c>
      <c r="K4" s="45">
        <v>2</v>
      </c>
      <c r="L4" s="45">
        <v>1</v>
      </c>
      <c r="M4" s="46">
        <v>1607</v>
      </c>
      <c r="N4" s="45" t="s">
        <v>57</v>
      </c>
      <c r="O4" s="45" t="s">
        <v>58</v>
      </c>
      <c r="P4" s="45" t="s">
        <v>58</v>
      </c>
      <c r="Q4" s="45">
        <v>2009</v>
      </c>
      <c r="R4" s="45">
        <v>100</v>
      </c>
      <c r="S4" s="45" t="s">
        <v>59</v>
      </c>
    </row>
    <row r="5" spans="1:19">
      <c r="A5" s="45" t="s">
        <v>54</v>
      </c>
      <c r="B5" s="45">
        <v>79</v>
      </c>
      <c r="C5" s="45" t="s">
        <v>55</v>
      </c>
      <c r="D5" s="45" t="s">
        <v>60</v>
      </c>
      <c r="E5" s="46">
        <v>614000</v>
      </c>
      <c r="F5" s="45">
        <v>382.07799999999997</v>
      </c>
      <c r="G5" s="46">
        <v>614000</v>
      </c>
      <c r="H5" s="45">
        <v>382.07799999999997</v>
      </c>
      <c r="I5" s="47">
        <v>42025</v>
      </c>
      <c r="J5" s="45">
        <v>2</v>
      </c>
      <c r="K5" s="45">
        <v>2</v>
      </c>
      <c r="L5" s="45">
        <v>1</v>
      </c>
      <c r="M5" s="46">
        <v>1607</v>
      </c>
      <c r="N5" s="45" t="s">
        <v>57</v>
      </c>
      <c r="O5" s="45" t="s">
        <v>58</v>
      </c>
      <c r="P5" s="45" t="s">
        <v>58</v>
      </c>
      <c r="Q5" s="45">
        <v>2009</v>
      </c>
      <c r="R5" s="45">
        <v>100</v>
      </c>
      <c r="S5" s="45" t="s">
        <v>59</v>
      </c>
    </row>
    <row r="6" spans="1:19">
      <c r="A6" s="45" t="s">
        <v>54</v>
      </c>
      <c r="B6" s="45">
        <v>79</v>
      </c>
      <c r="C6" s="45" t="s">
        <v>55</v>
      </c>
      <c r="D6" s="45" t="s">
        <v>61</v>
      </c>
      <c r="E6" s="46">
        <v>609000</v>
      </c>
      <c r="F6" s="45">
        <v>386.66699999999997</v>
      </c>
      <c r="G6" s="46">
        <v>609000</v>
      </c>
      <c r="H6" s="45">
        <v>386.66699999999997</v>
      </c>
      <c r="I6" s="47">
        <v>42012</v>
      </c>
      <c r="J6" s="45">
        <v>2</v>
      </c>
      <c r="K6" s="45">
        <v>2</v>
      </c>
      <c r="L6" s="45">
        <v>0</v>
      </c>
      <c r="M6" s="46">
        <v>1575</v>
      </c>
      <c r="N6" s="45" t="s">
        <v>57</v>
      </c>
      <c r="O6" s="45" t="s">
        <v>58</v>
      </c>
      <c r="P6" s="45" t="s">
        <v>58</v>
      </c>
      <c r="Q6" s="45">
        <v>2009</v>
      </c>
      <c r="R6" s="45">
        <v>100</v>
      </c>
      <c r="S6" s="45" t="s">
        <v>59</v>
      </c>
    </row>
    <row r="7" spans="1:19" ht="16" thickBot="1">
      <c r="A7" s="45" t="s">
        <v>54</v>
      </c>
      <c r="B7" s="48">
        <v>71</v>
      </c>
      <c r="C7" s="48" t="s">
        <v>62</v>
      </c>
      <c r="D7" s="48" t="s">
        <v>63</v>
      </c>
      <c r="E7" s="49">
        <v>429000</v>
      </c>
      <c r="F7" s="48">
        <v>306.86700000000002</v>
      </c>
      <c r="G7" s="49">
        <v>400000</v>
      </c>
      <c r="H7" s="48">
        <v>286</v>
      </c>
      <c r="I7" s="50">
        <v>42011</v>
      </c>
      <c r="J7" s="48">
        <v>2</v>
      </c>
      <c r="K7" s="48">
        <v>3</v>
      </c>
      <c r="L7" s="48">
        <v>0</v>
      </c>
      <c r="M7" s="49">
        <v>1398</v>
      </c>
      <c r="N7" s="48" t="s">
        <v>64</v>
      </c>
      <c r="O7" s="48" t="s">
        <v>58</v>
      </c>
      <c r="P7" s="48" t="s">
        <v>58</v>
      </c>
      <c r="Q7" s="48">
        <v>2009</v>
      </c>
      <c r="R7" s="48">
        <v>93.24</v>
      </c>
      <c r="S7" s="48" t="s">
        <v>59</v>
      </c>
    </row>
    <row r="8" spans="1:19">
      <c r="A8" s="45"/>
      <c r="B8" s="45">
        <v>111</v>
      </c>
      <c r="C8" s="45"/>
      <c r="D8" s="45"/>
      <c r="E8" s="46"/>
      <c r="F8" s="45"/>
      <c r="G8" s="51">
        <v>556750</v>
      </c>
      <c r="H8" s="51">
        <f>AVERAGE(H4:H7)</f>
        <v>357.65024999999997</v>
      </c>
      <c r="I8" s="47"/>
      <c r="J8" s="45"/>
      <c r="K8" s="45"/>
      <c r="L8" s="45"/>
      <c r="M8" s="46"/>
      <c r="N8" s="45"/>
      <c r="O8" s="45"/>
      <c r="P8" s="45"/>
      <c r="Q8" s="45"/>
      <c r="R8" s="45"/>
      <c r="S8" s="45"/>
    </row>
    <row r="9" spans="1:19">
      <c r="A9" s="45"/>
      <c r="B9" s="45"/>
      <c r="C9" s="45"/>
      <c r="D9" s="45"/>
      <c r="E9" s="46"/>
      <c r="F9" s="45"/>
      <c r="G9" s="46"/>
      <c r="H9" s="45"/>
      <c r="I9" s="47"/>
      <c r="J9" s="45"/>
      <c r="K9" s="45"/>
      <c r="L9" s="45"/>
      <c r="M9" s="46"/>
      <c r="N9" s="45"/>
      <c r="O9" s="45"/>
      <c r="P9" s="45"/>
      <c r="Q9" s="45"/>
      <c r="R9" s="45"/>
      <c r="S9" s="45"/>
    </row>
    <row r="10" spans="1:19">
      <c r="A10" s="45"/>
      <c r="B10" s="45"/>
      <c r="C10" s="45"/>
      <c r="D10" s="45"/>
      <c r="E10" s="46"/>
      <c r="F10" s="45"/>
      <c r="G10" s="46"/>
      <c r="H10" s="45"/>
      <c r="I10" s="47"/>
      <c r="J10" s="45"/>
      <c r="K10" s="45"/>
      <c r="L10" s="45"/>
      <c r="M10" s="46"/>
      <c r="N10" s="45"/>
      <c r="O10" s="45"/>
      <c r="P10" s="45"/>
      <c r="Q10" s="45"/>
      <c r="R10" s="45"/>
      <c r="S10" s="45"/>
    </row>
    <row r="11" spans="1:19" ht="18">
      <c r="A11" s="44" t="s">
        <v>35</v>
      </c>
      <c r="B11" s="44" t="s">
        <v>36</v>
      </c>
      <c r="C11" s="44" t="s">
        <v>37</v>
      </c>
      <c r="D11" s="44" t="s">
        <v>38</v>
      </c>
      <c r="E11" s="44" t="s">
        <v>39</v>
      </c>
      <c r="F11" s="44" t="s">
        <v>40</v>
      </c>
      <c r="G11" s="44" t="s">
        <v>41</v>
      </c>
      <c r="H11" s="44" t="s">
        <v>42</v>
      </c>
      <c r="I11" s="44" t="s">
        <v>43</v>
      </c>
      <c r="J11" s="44" t="s">
        <v>44</v>
      </c>
      <c r="K11" s="44" t="s">
        <v>45</v>
      </c>
      <c r="L11" s="44" t="s">
        <v>46</v>
      </c>
      <c r="M11" s="44" t="s">
        <v>47</v>
      </c>
      <c r="N11" s="44" t="s">
        <v>48</v>
      </c>
      <c r="O11" s="44" t="s">
        <v>49</v>
      </c>
      <c r="P11" s="44" t="s">
        <v>50</v>
      </c>
      <c r="Q11" s="44" t="s">
        <v>51</v>
      </c>
      <c r="R11" s="44" t="s">
        <v>52</v>
      </c>
      <c r="S11" s="44" t="s">
        <v>53</v>
      </c>
    </row>
    <row r="12" spans="1:19">
      <c r="A12" s="45" t="s">
        <v>54</v>
      </c>
      <c r="B12" s="45">
        <v>92</v>
      </c>
      <c r="C12" s="45" t="s">
        <v>65</v>
      </c>
      <c r="D12" s="45" t="s">
        <v>66</v>
      </c>
      <c r="E12" s="46">
        <v>959000</v>
      </c>
      <c r="F12" s="45">
        <v>521.19600000000003</v>
      </c>
      <c r="G12" s="46">
        <v>920000</v>
      </c>
      <c r="H12" s="45">
        <v>500</v>
      </c>
      <c r="I12" s="47">
        <v>42004</v>
      </c>
      <c r="J12" s="45">
        <v>3</v>
      </c>
      <c r="K12" s="45">
        <v>3</v>
      </c>
      <c r="L12" s="45">
        <v>0</v>
      </c>
      <c r="M12" s="46">
        <v>1840</v>
      </c>
      <c r="N12" s="45" t="s">
        <v>67</v>
      </c>
      <c r="O12" s="45" t="s">
        <v>58</v>
      </c>
      <c r="P12" s="45" t="s">
        <v>58</v>
      </c>
      <c r="Q12" s="45">
        <v>2009</v>
      </c>
      <c r="R12" s="45">
        <v>95.933000000000007</v>
      </c>
      <c r="S12" s="45" t="s">
        <v>59</v>
      </c>
    </row>
    <row r="13" spans="1:19">
      <c r="A13" s="45" t="s">
        <v>54</v>
      </c>
      <c r="B13" s="45">
        <v>176</v>
      </c>
      <c r="C13" s="45" t="s">
        <v>68</v>
      </c>
      <c r="D13" s="45" t="s">
        <v>69</v>
      </c>
      <c r="E13" s="46">
        <v>345000</v>
      </c>
      <c r="F13" s="45">
        <v>376.22699999999998</v>
      </c>
      <c r="G13" s="46">
        <v>335000</v>
      </c>
      <c r="H13" s="45">
        <v>365.322</v>
      </c>
      <c r="I13" s="47">
        <v>41990</v>
      </c>
      <c r="J13" s="45">
        <v>1</v>
      </c>
      <c r="K13" s="45">
        <v>2</v>
      </c>
      <c r="L13" s="45">
        <v>0</v>
      </c>
      <c r="M13" s="45">
        <v>917</v>
      </c>
      <c r="N13" s="45" t="s">
        <v>64</v>
      </c>
      <c r="O13" s="45" t="s">
        <v>58</v>
      </c>
      <c r="P13" s="45" t="s">
        <v>58</v>
      </c>
      <c r="Q13" s="45">
        <v>2009</v>
      </c>
      <c r="R13" s="45">
        <v>97.100999999999999</v>
      </c>
      <c r="S13" s="45" t="s">
        <v>59</v>
      </c>
    </row>
    <row r="14" spans="1:19">
      <c r="A14" s="45" t="s">
        <v>54</v>
      </c>
      <c r="B14" s="45">
        <v>181</v>
      </c>
      <c r="C14" s="45" t="s">
        <v>62</v>
      </c>
      <c r="D14" s="45" t="s">
        <v>70</v>
      </c>
      <c r="E14" s="46">
        <v>539000</v>
      </c>
      <c r="F14" s="45">
        <v>358.14</v>
      </c>
      <c r="G14" s="46">
        <v>530000</v>
      </c>
      <c r="H14" s="45">
        <v>352.15899999999999</v>
      </c>
      <c r="I14" s="47">
        <v>41981</v>
      </c>
      <c r="J14" s="45">
        <v>2</v>
      </c>
      <c r="K14" s="45">
        <v>3</v>
      </c>
      <c r="L14" s="45">
        <v>0</v>
      </c>
      <c r="M14" s="46">
        <v>1505</v>
      </c>
      <c r="N14" s="45" t="s">
        <v>67</v>
      </c>
      <c r="O14" s="45" t="s">
        <v>58</v>
      </c>
      <c r="P14" s="45" t="s">
        <v>58</v>
      </c>
      <c r="Q14" s="45">
        <v>2009</v>
      </c>
      <c r="R14" s="45">
        <v>98.33</v>
      </c>
      <c r="S14" s="45" t="s">
        <v>59</v>
      </c>
    </row>
    <row r="15" spans="1:19">
      <c r="A15" s="45" t="s">
        <v>54</v>
      </c>
      <c r="B15" s="52">
        <v>93</v>
      </c>
      <c r="C15" s="52" t="s">
        <v>71</v>
      </c>
      <c r="D15" s="52" t="s">
        <v>72</v>
      </c>
      <c r="E15" s="53">
        <v>939000</v>
      </c>
      <c r="F15" s="52">
        <v>491.62299999999999</v>
      </c>
      <c r="G15" s="53">
        <v>905000</v>
      </c>
      <c r="H15" s="52">
        <v>473.822</v>
      </c>
      <c r="I15" s="54">
        <v>41967</v>
      </c>
      <c r="J15" s="52">
        <v>3</v>
      </c>
      <c r="K15" s="52">
        <v>3</v>
      </c>
      <c r="L15" s="52">
        <v>0</v>
      </c>
      <c r="M15" s="53">
        <v>1910</v>
      </c>
      <c r="N15" s="52" t="s">
        <v>67</v>
      </c>
      <c r="O15" s="52" t="s">
        <v>58</v>
      </c>
      <c r="P15" s="52" t="s">
        <v>58</v>
      </c>
      <c r="Q15" s="52">
        <v>2009</v>
      </c>
      <c r="R15" s="52">
        <v>96.379000000000005</v>
      </c>
      <c r="S15" s="52" t="s">
        <v>59</v>
      </c>
    </row>
    <row r="16" spans="1:19">
      <c r="A16" s="45" t="s">
        <v>54</v>
      </c>
      <c r="B16" s="45">
        <v>86</v>
      </c>
      <c r="C16" s="45" t="s">
        <v>73</v>
      </c>
      <c r="D16" s="45" t="s">
        <v>74</v>
      </c>
      <c r="E16" s="46">
        <v>775000</v>
      </c>
      <c r="F16" s="45">
        <v>396.62200000000001</v>
      </c>
      <c r="G16" s="46">
        <v>725000</v>
      </c>
      <c r="H16" s="45">
        <v>371.03399999999999</v>
      </c>
      <c r="I16" s="47">
        <v>41950</v>
      </c>
      <c r="J16" s="45">
        <v>2</v>
      </c>
      <c r="K16" s="45">
        <v>2</v>
      </c>
      <c r="L16" s="45">
        <v>1</v>
      </c>
      <c r="M16" s="46">
        <v>1954</v>
      </c>
      <c r="N16" s="45" t="s">
        <v>67</v>
      </c>
      <c r="O16" s="45" t="s">
        <v>58</v>
      </c>
      <c r="P16" s="45" t="s">
        <v>58</v>
      </c>
      <c r="Q16" s="45">
        <v>2009</v>
      </c>
      <c r="R16" s="45">
        <v>93.548000000000002</v>
      </c>
      <c r="S16" s="45" t="s">
        <v>59</v>
      </c>
    </row>
    <row r="17" spans="1:19">
      <c r="A17" s="45" t="s">
        <v>54</v>
      </c>
      <c r="B17" s="52">
        <v>5</v>
      </c>
      <c r="C17" s="52" t="s">
        <v>75</v>
      </c>
      <c r="D17" s="52" t="s">
        <v>76</v>
      </c>
      <c r="E17" s="53">
        <v>999000</v>
      </c>
      <c r="F17" s="52">
        <v>523.03700000000003</v>
      </c>
      <c r="G17" s="53">
        <v>960000</v>
      </c>
      <c r="H17" s="52">
        <v>502.61799999999999</v>
      </c>
      <c r="I17" s="54">
        <v>41918</v>
      </c>
      <c r="J17" s="52">
        <v>3</v>
      </c>
      <c r="K17" s="52">
        <v>3</v>
      </c>
      <c r="L17" s="52">
        <v>0</v>
      </c>
      <c r="M17" s="53">
        <v>1910</v>
      </c>
      <c r="N17" s="52" t="s">
        <v>67</v>
      </c>
      <c r="O17" s="52" t="s">
        <v>58</v>
      </c>
      <c r="P17" s="52" t="s">
        <v>58</v>
      </c>
      <c r="Q17" s="52">
        <v>2009</v>
      </c>
      <c r="R17" s="52">
        <v>96.096000000000004</v>
      </c>
      <c r="S17" s="52" t="s">
        <v>59</v>
      </c>
    </row>
    <row r="18" spans="1:19">
      <c r="A18" s="45" t="s">
        <v>54</v>
      </c>
      <c r="B18" s="52">
        <v>49</v>
      </c>
      <c r="C18" s="52" t="s">
        <v>68</v>
      </c>
      <c r="D18" s="52" t="s">
        <v>77</v>
      </c>
      <c r="E18" s="53">
        <v>1990000</v>
      </c>
      <c r="F18" s="52">
        <v>491.358</v>
      </c>
      <c r="G18" s="53">
        <v>1900000</v>
      </c>
      <c r="H18" s="52">
        <v>469.13600000000002</v>
      </c>
      <c r="I18" s="54">
        <v>41829</v>
      </c>
      <c r="J18" s="52">
        <v>5</v>
      </c>
      <c r="K18" s="52">
        <v>5</v>
      </c>
      <c r="L18" s="52">
        <v>1</v>
      </c>
      <c r="M18" s="53">
        <v>4050</v>
      </c>
      <c r="N18" s="52" t="s">
        <v>67</v>
      </c>
      <c r="O18" s="52" t="s">
        <v>58</v>
      </c>
      <c r="P18" s="52" t="s">
        <v>58</v>
      </c>
      <c r="Q18" s="52">
        <v>2009</v>
      </c>
      <c r="R18" s="52">
        <v>95.477000000000004</v>
      </c>
      <c r="S18" s="52" t="s">
        <v>59</v>
      </c>
    </row>
    <row r="19" spans="1:19">
      <c r="A19" s="45" t="s">
        <v>54</v>
      </c>
      <c r="B19" s="52">
        <v>12</v>
      </c>
      <c r="C19" s="52" t="s">
        <v>71</v>
      </c>
      <c r="D19" s="52" t="s">
        <v>78</v>
      </c>
      <c r="E19" s="53">
        <v>925000</v>
      </c>
      <c r="F19" s="52">
        <v>502.71699999999998</v>
      </c>
      <c r="G19" s="53">
        <v>890000</v>
      </c>
      <c r="H19" s="52">
        <v>483.69600000000003</v>
      </c>
      <c r="I19" s="54">
        <v>41823</v>
      </c>
      <c r="J19" s="52">
        <v>3</v>
      </c>
      <c r="K19" s="52">
        <v>3</v>
      </c>
      <c r="L19" s="52">
        <v>0</v>
      </c>
      <c r="M19" s="53">
        <v>1840</v>
      </c>
      <c r="N19" s="52" t="s">
        <v>67</v>
      </c>
      <c r="O19" s="52" t="s">
        <v>58</v>
      </c>
      <c r="P19" s="52" t="s">
        <v>58</v>
      </c>
      <c r="Q19" s="52">
        <v>2009</v>
      </c>
      <c r="R19" s="52">
        <v>96.215999999999994</v>
      </c>
      <c r="S19" s="52" t="s">
        <v>59</v>
      </c>
    </row>
    <row r="20" spans="1:19">
      <c r="A20" s="45" t="s">
        <v>54</v>
      </c>
      <c r="B20" s="45">
        <v>190</v>
      </c>
      <c r="C20" s="45" t="s">
        <v>73</v>
      </c>
      <c r="D20" s="45" t="s">
        <v>79</v>
      </c>
      <c r="E20" s="46">
        <v>775000</v>
      </c>
      <c r="F20" s="45">
        <v>405.75900000000001</v>
      </c>
      <c r="G20" s="46">
        <v>750000</v>
      </c>
      <c r="H20" s="45">
        <v>392.67</v>
      </c>
      <c r="I20" s="47">
        <v>41808</v>
      </c>
      <c r="J20" s="45">
        <v>3</v>
      </c>
      <c r="K20" s="45">
        <v>3</v>
      </c>
      <c r="L20" s="45">
        <v>0</v>
      </c>
      <c r="M20" s="46">
        <v>1910</v>
      </c>
      <c r="N20" s="45" t="s">
        <v>67</v>
      </c>
      <c r="O20" s="45" t="s">
        <v>58</v>
      </c>
      <c r="P20" s="45" t="s">
        <v>58</v>
      </c>
      <c r="Q20" s="45">
        <v>2009</v>
      </c>
      <c r="R20" s="45">
        <v>96.774000000000001</v>
      </c>
      <c r="S20" s="45" t="s">
        <v>59</v>
      </c>
    </row>
    <row r="21" spans="1:19">
      <c r="A21" s="45" t="s">
        <v>54</v>
      </c>
      <c r="B21" s="45">
        <v>0</v>
      </c>
      <c r="C21" s="45" t="s">
        <v>62</v>
      </c>
      <c r="D21" s="45" t="s">
        <v>80</v>
      </c>
      <c r="E21" s="46">
        <v>420000</v>
      </c>
      <c r="F21" s="45">
        <v>343.69900000000001</v>
      </c>
      <c r="G21" s="46">
        <v>385000</v>
      </c>
      <c r="H21" s="45">
        <v>315.05700000000002</v>
      </c>
      <c r="I21" s="47">
        <v>41780</v>
      </c>
      <c r="J21" s="45">
        <v>2</v>
      </c>
      <c r="K21" s="45">
        <v>2</v>
      </c>
      <c r="L21" s="45">
        <v>1</v>
      </c>
      <c r="M21" s="46">
        <v>1222</v>
      </c>
      <c r="N21" s="45" t="s">
        <v>57</v>
      </c>
      <c r="O21" s="45" t="s">
        <v>58</v>
      </c>
      <c r="P21" s="45" t="s">
        <v>58</v>
      </c>
      <c r="Q21" s="45">
        <v>2009</v>
      </c>
      <c r="R21" s="45">
        <v>91.667000000000002</v>
      </c>
      <c r="S21" s="45" t="s">
        <v>59</v>
      </c>
    </row>
    <row r="22" spans="1:19">
      <c r="A22" s="45" t="s">
        <v>54</v>
      </c>
      <c r="B22" s="52">
        <v>28</v>
      </c>
      <c r="C22" s="52" t="s">
        <v>81</v>
      </c>
      <c r="D22" s="52" t="s">
        <v>82</v>
      </c>
      <c r="E22" s="53">
        <v>975000</v>
      </c>
      <c r="F22" s="52">
        <v>529.89099999999996</v>
      </c>
      <c r="G22" s="53">
        <v>920000</v>
      </c>
      <c r="H22" s="52">
        <v>500</v>
      </c>
      <c r="I22" s="54">
        <v>41778</v>
      </c>
      <c r="J22" s="52">
        <v>3</v>
      </c>
      <c r="K22" s="52">
        <v>3</v>
      </c>
      <c r="L22" s="52">
        <v>0</v>
      </c>
      <c r="M22" s="53">
        <v>1840</v>
      </c>
      <c r="N22" s="52" t="s">
        <v>67</v>
      </c>
      <c r="O22" s="52" t="s">
        <v>58</v>
      </c>
      <c r="P22" s="52" t="s">
        <v>58</v>
      </c>
      <c r="Q22" s="52">
        <v>2009</v>
      </c>
      <c r="R22" s="52">
        <v>94.358999999999995</v>
      </c>
      <c r="S22" s="52" t="s">
        <v>59</v>
      </c>
    </row>
    <row r="23" spans="1:19">
      <c r="A23" s="45" t="s">
        <v>54</v>
      </c>
      <c r="B23" s="45">
        <v>56</v>
      </c>
      <c r="C23" s="45" t="s">
        <v>68</v>
      </c>
      <c r="D23" s="45" t="s">
        <v>83</v>
      </c>
      <c r="E23" s="46">
        <v>600000</v>
      </c>
      <c r="F23" s="45">
        <v>373.13400000000001</v>
      </c>
      <c r="G23" s="46">
        <v>530000</v>
      </c>
      <c r="H23" s="45">
        <v>329.60199999999998</v>
      </c>
      <c r="I23" s="47">
        <v>41761</v>
      </c>
      <c r="J23" s="45">
        <v>2</v>
      </c>
      <c r="K23" s="45">
        <v>2</v>
      </c>
      <c r="L23" s="45">
        <v>1</v>
      </c>
      <c r="M23" s="46">
        <v>1608</v>
      </c>
      <c r="N23" s="45" t="s">
        <v>57</v>
      </c>
      <c r="O23" s="45" t="s">
        <v>58</v>
      </c>
      <c r="P23" s="45" t="s">
        <v>58</v>
      </c>
      <c r="Q23" s="45">
        <v>2009</v>
      </c>
      <c r="R23" s="45">
        <v>88.332999999999998</v>
      </c>
      <c r="S23" s="45" t="s">
        <v>59</v>
      </c>
    </row>
    <row r="24" spans="1:19">
      <c r="A24" s="45" t="s">
        <v>54</v>
      </c>
      <c r="B24" s="45">
        <v>122</v>
      </c>
      <c r="C24" s="45" t="s">
        <v>62</v>
      </c>
      <c r="D24" s="45" t="s">
        <v>84</v>
      </c>
      <c r="E24" s="46">
        <v>299900</v>
      </c>
      <c r="F24" s="45">
        <v>362.19799999999998</v>
      </c>
      <c r="G24" s="46">
        <v>299000</v>
      </c>
      <c r="H24" s="45">
        <v>361.11099999999999</v>
      </c>
      <c r="I24" s="47">
        <v>41708</v>
      </c>
      <c r="J24" s="45">
        <v>1</v>
      </c>
      <c r="K24" s="45">
        <v>2</v>
      </c>
      <c r="L24" s="45">
        <v>0</v>
      </c>
      <c r="M24" s="45">
        <v>828</v>
      </c>
      <c r="N24" s="45" t="s">
        <v>57</v>
      </c>
      <c r="O24" s="45" t="s">
        <v>58</v>
      </c>
      <c r="P24" s="45" t="s">
        <v>58</v>
      </c>
      <c r="Q24" s="45">
        <v>2009</v>
      </c>
      <c r="R24" s="45">
        <v>99.7</v>
      </c>
      <c r="S24" s="45" t="s">
        <v>59</v>
      </c>
    </row>
    <row r="25" spans="1:19">
      <c r="A25" s="45" t="s">
        <v>54</v>
      </c>
      <c r="B25" s="45">
        <v>137</v>
      </c>
      <c r="C25" s="45" t="s">
        <v>62</v>
      </c>
      <c r="D25" s="45" t="s">
        <v>85</v>
      </c>
      <c r="E25" s="46">
        <v>315078</v>
      </c>
      <c r="F25" s="45">
        <v>343.59699999999998</v>
      </c>
      <c r="G25" s="46">
        <v>315000</v>
      </c>
      <c r="H25" s="45">
        <v>343.51100000000002</v>
      </c>
      <c r="I25" s="47">
        <v>41689</v>
      </c>
      <c r="J25" s="45">
        <v>1</v>
      </c>
      <c r="K25" s="45">
        <v>2</v>
      </c>
      <c r="L25" s="45">
        <v>0</v>
      </c>
      <c r="M25" s="45">
        <v>917</v>
      </c>
      <c r="N25" s="45" t="s">
        <v>57</v>
      </c>
      <c r="O25" s="45" t="s">
        <v>58</v>
      </c>
      <c r="P25" s="45" t="s">
        <v>58</v>
      </c>
      <c r="Q25" s="45">
        <v>2009</v>
      </c>
      <c r="R25" s="45">
        <v>99.974999999999994</v>
      </c>
      <c r="S25" s="45" t="s">
        <v>59</v>
      </c>
    </row>
    <row r="26" spans="1:19" ht="16" thickBot="1">
      <c r="A26" s="45" t="s">
        <v>54</v>
      </c>
      <c r="B26" s="48">
        <v>57</v>
      </c>
      <c r="C26" s="48" t="s">
        <v>62</v>
      </c>
      <c r="D26" s="48" t="s">
        <v>86</v>
      </c>
      <c r="E26" s="49">
        <v>385000</v>
      </c>
      <c r="F26" s="48">
        <v>315.05700000000002</v>
      </c>
      <c r="G26" s="49">
        <v>385000</v>
      </c>
      <c r="H26" s="48">
        <v>315.05700000000002</v>
      </c>
      <c r="I26" s="50">
        <v>41666</v>
      </c>
      <c r="J26" s="48">
        <v>2</v>
      </c>
      <c r="K26" s="48">
        <v>3</v>
      </c>
      <c r="L26" s="48">
        <v>0</v>
      </c>
      <c r="M26" s="49">
        <v>1222</v>
      </c>
      <c r="N26" s="48" t="s">
        <v>57</v>
      </c>
      <c r="O26" s="48" t="s">
        <v>58</v>
      </c>
      <c r="P26" s="48" t="s">
        <v>58</v>
      </c>
      <c r="Q26" s="48">
        <v>2009</v>
      </c>
      <c r="R26" s="48">
        <v>100</v>
      </c>
      <c r="S26" s="48" t="s">
        <v>59</v>
      </c>
    </row>
    <row r="27" spans="1:19">
      <c r="A27" s="45"/>
      <c r="B27" s="55">
        <v>86</v>
      </c>
      <c r="C27" s="45"/>
      <c r="D27" s="45"/>
      <c r="E27" s="46"/>
      <c r="F27" s="45"/>
      <c r="G27" s="51">
        <v>716600</v>
      </c>
      <c r="H27" s="51">
        <v>405</v>
      </c>
      <c r="I27" s="47"/>
      <c r="J27" s="45"/>
      <c r="K27" s="45"/>
      <c r="L27" s="45"/>
      <c r="M27" s="46"/>
      <c r="N27" s="45"/>
      <c r="O27" s="45"/>
      <c r="P27" s="45"/>
      <c r="Q27" s="45"/>
      <c r="R27" s="45"/>
      <c r="S27" s="45"/>
    </row>
    <row r="28" spans="1:19">
      <c r="A28" s="45"/>
      <c r="B28" s="45"/>
      <c r="C28" s="45"/>
      <c r="D28" s="45"/>
      <c r="E28" s="46"/>
      <c r="F28" s="45"/>
      <c r="G28" s="46"/>
      <c r="H28" s="45"/>
      <c r="I28" s="47"/>
      <c r="J28" s="45"/>
      <c r="K28" s="45"/>
      <c r="L28" s="45"/>
      <c r="M28" s="46"/>
      <c r="N28" s="45"/>
      <c r="O28" s="45"/>
      <c r="P28" s="45"/>
      <c r="Q28" s="45"/>
      <c r="R28" s="45"/>
      <c r="S28" s="45"/>
    </row>
    <row r="29" spans="1:19">
      <c r="A29" s="45"/>
      <c r="B29" s="45"/>
      <c r="C29" s="45"/>
      <c r="D29" s="45"/>
      <c r="E29" s="46"/>
      <c r="F29" s="45"/>
      <c r="G29" s="46"/>
      <c r="H29" s="45"/>
      <c r="I29" s="47"/>
      <c r="J29" s="45"/>
      <c r="K29" s="45"/>
      <c r="L29" s="45"/>
      <c r="M29" s="46"/>
      <c r="N29" s="45"/>
      <c r="O29" s="45"/>
      <c r="P29" s="45"/>
      <c r="Q29" s="45"/>
      <c r="R29" s="45"/>
      <c r="S29" s="45"/>
    </row>
    <row r="30" spans="1:19" ht="18">
      <c r="A30" s="44" t="s">
        <v>35</v>
      </c>
      <c r="B30" s="44" t="s">
        <v>36</v>
      </c>
      <c r="C30" s="44" t="s">
        <v>37</v>
      </c>
      <c r="D30" s="44" t="s">
        <v>38</v>
      </c>
      <c r="E30" s="44" t="s">
        <v>39</v>
      </c>
      <c r="F30" s="44" t="s">
        <v>40</v>
      </c>
      <c r="G30" s="44" t="s">
        <v>41</v>
      </c>
      <c r="H30" s="44" t="s">
        <v>42</v>
      </c>
      <c r="I30" s="44" t="s">
        <v>43</v>
      </c>
      <c r="J30" s="44" t="s">
        <v>44</v>
      </c>
      <c r="K30" s="44" t="s">
        <v>45</v>
      </c>
      <c r="L30" s="44" t="s">
        <v>46</v>
      </c>
      <c r="M30" s="44" t="s">
        <v>47</v>
      </c>
      <c r="N30" s="44" t="s">
        <v>48</v>
      </c>
      <c r="O30" s="44" t="s">
        <v>49</v>
      </c>
      <c r="P30" s="44" t="s">
        <v>50</v>
      </c>
      <c r="Q30" s="44" t="s">
        <v>51</v>
      </c>
      <c r="R30" s="44" t="s">
        <v>52</v>
      </c>
      <c r="S30" s="44" t="s">
        <v>53</v>
      </c>
    </row>
    <row r="31" spans="1:19">
      <c r="A31" s="45" t="s">
        <v>54</v>
      </c>
      <c r="B31" s="45">
        <v>71</v>
      </c>
      <c r="C31" s="45" t="s">
        <v>62</v>
      </c>
      <c r="D31" s="45" t="s">
        <v>87</v>
      </c>
      <c r="E31" s="46">
        <v>307900</v>
      </c>
      <c r="F31" s="45">
        <v>371.86</v>
      </c>
      <c r="G31" s="46">
        <v>305000</v>
      </c>
      <c r="H31" s="45">
        <v>368.35700000000003</v>
      </c>
      <c r="I31" s="47">
        <v>41627</v>
      </c>
      <c r="J31" s="45">
        <v>1</v>
      </c>
      <c r="K31" s="45">
        <v>2</v>
      </c>
      <c r="L31" s="45">
        <v>0</v>
      </c>
      <c r="M31" s="45">
        <v>828</v>
      </c>
      <c r="N31" s="45" t="s">
        <v>57</v>
      </c>
      <c r="O31" s="45" t="s">
        <v>58</v>
      </c>
      <c r="P31" s="45" t="s">
        <v>58</v>
      </c>
      <c r="Q31" s="45">
        <v>2009</v>
      </c>
      <c r="R31" s="45">
        <v>99.058000000000007</v>
      </c>
      <c r="S31" s="45" t="s">
        <v>59</v>
      </c>
    </row>
    <row r="32" spans="1:19">
      <c r="A32" s="45" t="s">
        <v>54</v>
      </c>
      <c r="B32" s="45">
        <v>8</v>
      </c>
      <c r="C32" s="45" t="s">
        <v>71</v>
      </c>
      <c r="D32" s="45" t="s">
        <v>88</v>
      </c>
      <c r="E32" s="46">
        <v>610000</v>
      </c>
      <c r="F32" s="45">
        <v>312.18</v>
      </c>
      <c r="G32" s="46">
        <v>570708</v>
      </c>
      <c r="H32" s="45">
        <v>292.072</v>
      </c>
      <c r="I32" s="47">
        <v>41570</v>
      </c>
      <c r="J32" s="45">
        <v>2</v>
      </c>
      <c r="K32" s="45">
        <v>2</v>
      </c>
      <c r="L32" s="45">
        <v>1</v>
      </c>
      <c r="M32" s="46">
        <v>1954</v>
      </c>
      <c r="N32" s="45" t="s">
        <v>64</v>
      </c>
      <c r="O32" s="45" t="s">
        <v>58</v>
      </c>
      <c r="P32" s="45" t="s">
        <v>58</v>
      </c>
      <c r="Q32" s="45">
        <v>2009</v>
      </c>
      <c r="R32" s="45">
        <v>93.558999999999997</v>
      </c>
      <c r="S32" s="45" t="s">
        <v>59</v>
      </c>
    </row>
    <row r="33" spans="1:19">
      <c r="A33" s="45" t="s">
        <v>54</v>
      </c>
      <c r="B33" s="45">
        <v>334</v>
      </c>
      <c r="C33" s="45" t="s">
        <v>71</v>
      </c>
      <c r="D33" s="45" t="s">
        <v>89</v>
      </c>
      <c r="E33" s="46">
        <v>580360</v>
      </c>
      <c r="F33" s="45">
        <v>308.04700000000003</v>
      </c>
      <c r="G33" s="46">
        <v>552152</v>
      </c>
      <c r="H33" s="45">
        <v>293.07400000000001</v>
      </c>
      <c r="I33" s="47">
        <v>41562</v>
      </c>
      <c r="J33" s="45">
        <v>2</v>
      </c>
      <c r="K33" s="45">
        <v>2</v>
      </c>
      <c r="L33" s="45">
        <v>1</v>
      </c>
      <c r="M33" s="46">
        <v>1884</v>
      </c>
      <c r="N33" s="45" t="s">
        <v>57</v>
      </c>
      <c r="O33" s="45" t="s">
        <v>58</v>
      </c>
      <c r="P33" s="45" t="s">
        <v>58</v>
      </c>
      <c r="Q33" s="45">
        <v>2009</v>
      </c>
      <c r="R33" s="45">
        <v>95.14</v>
      </c>
      <c r="S33" s="45" t="s">
        <v>59</v>
      </c>
    </row>
    <row r="34" spans="1:19">
      <c r="A34" s="45" t="s">
        <v>54</v>
      </c>
      <c r="B34" s="45">
        <v>55</v>
      </c>
      <c r="C34" s="45" t="s">
        <v>71</v>
      </c>
      <c r="D34" s="45" t="s">
        <v>90</v>
      </c>
      <c r="E34" s="46">
        <v>661000</v>
      </c>
      <c r="F34" s="45">
        <v>350.84899999999999</v>
      </c>
      <c r="G34" s="46">
        <v>628206</v>
      </c>
      <c r="H34" s="45">
        <v>333.44299999999998</v>
      </c>
      <c r="I34" s="47">
        <v>41547</v>
      </c>
      <c r="J34" s="45">
        <v>2</v>
      </c>
      <c r="K34" s="45">
        <v>2</v>
      </c>
      <c r="L34" s="45">
        <v>1</v>
      </c>
      <c r="M34" s="46">
        <v>1884</v>
      </c>
      <c r="N34" s="45" t="s">
        <v>57</v>
      </c>
      <c r="O34" s="45" t="s">
        <v>58</v>
      </c>
      <c r="P34" s="45" t="s">
        <v>58</v>
      </c>
      <c r="Q34" s="45">
        <v>2009</v>
      </c>
      <c r="R34" s="45">
        <v>95.039000000000001</v>
      </c>
      <c r="S34" s="45" t="s">
        <v>59</v>
      </c>
    </row>
    <row r="35" spans="1:19">
      <c r="A35" s="45" t="s">
        <v>54</v>
      </c>
      <c r="B35" s="45">
        <v>19</v>
      </c>
      <c r="C35" s="45" t="s">
        <v>71</v>
      </c>
      <c r="D35" s="45" t="s">
        <v>91</v>
      </c>
      <c r="E35" s="46">
        <v>920000</v>
      </c>
      <c r="F35" s="45">
        <v>500</v>
      </c>
      <c r="G35" s="46">
        <v>895000</v>
      </c>
      <c r="H35" s="45">
        <v>486.41300000000001</v>
      </c>
      <c r="I35" s="47">
        <v>41544</v>
      </c>
      <c r="J35" s="45">
        <v>3</v>
      </c>
      <c r="K35" s="45">
        <v>3</v>
      </c>
      <c r="L35" s="45">
        <v>0</v>
      </c>
      <c r="M35" s="46">
        <v>1840</v>
      </c>
      <c r="N35" s="45" t="s">
        <v>67</v>
      </c>
      <c r="O35" s="45" t="s">
        <v>58</v>
      </c>
      <c r="P35" s="45" t="s">
        <v>58</v>
      </c>
      <c r="Q35" s="45">
        <v>2009</v>
      </c>
      <c r="R35" s="45">
        <v>97.283000000000001</v>
      </c>
      <c r="S35" s="45" t="s">
        <v>59</v>
      </c>
    </row>
    <row r="36" spans="1:19">
      <c r="A36" s="45" t="s">
        <v>54</v>
      </c>
      <c r="B36" s="45">
        <v>19</v>
      </c>
      <c r="C36" s="45" t="s">
        <v>71</v>
      </c>
      <c r="D36" s="45" t="s">
        <v>92</v>
      </c>
      <c r="E36" s="46">
        <v>768000</v>
      </c>
      <c r="F36" s="45">
        <v>417.39100000000002</v>
      </c>
      <c r="G36" s="46">
        <v>728000</v>
      </c>
      <c r="H36" s="45">
        <v>395.65199999999999</v>
      </c>
      <c r="I36" s="47">
        <v>41544</v>
      </c>
      <c r="J36" s="45">
        <v>3</v>
      </c>
      <c r="K36" s="45">
        <v>3</v>
      </c>
      <c r="L36" s="45">
        <v>0</v>
      </c>
      <c r="M36" s="46">
        <v>1840</v>
      </c>
      <c r="N36" s="45" t="s">
        <v>67</v>
      </c>
      <c r="O36" s="45" t="s">
        <v>58</v>
      </c>
      <c r="P36" s="45" t="s">
        <v>58</v>
      </c>
      <c r="Q36" s="45">
        <v>2009</v>
      </c>
      <c r="R36" s="45">
        <v>94.792000000000002</v>
      </c>
      <c r="S36" s="45" t="s">
        <v>59</v>
      </c>
    </row>
    <row r="37" spans="1:19">
      <c r="A37" s="45" t="s">
        <v>54</v>
      </c>
      <c r="B37" s="45">
        <v>28</v>
      </c>
      <c r="C37" s="45" t="s">
        <v>71</v>
      </c>
      <c r="D37" s="45" t="s">
        <v>93</v>
      </c>
      <c r="E37" s="46">
        <v>710500</v>
      </c>
      <c r="F37" s="45">
        <v>371.99</v>
      </c>
      <c r="G37" s="46">
        <v>682000</v>
      </c>
      <c r="H37" s="45">
        <v>357.06799999999998</v>
      </c>
      <c r="I37" s="47">
        <v>41544</v>
      </c>
      <c r="J37" s="45">
        <v>3</v>
      </c>
      <c r="K37" s="45">
        <v>3</v>
      </c>
      <c r="L37" s="45">
        <v>0</v>
      </c>
      <c r="M37" s="46">
        <v>1910</v>
      </c>
      <c r="N37" s="45" t="s">
        <v>64</v>
      </c>
      <c r="O37" s="45" t="s">
        <v>58</v>
      </c>
      <c r="P37" s="45" t="s">
        <v>58</v>
      </c>
      <c r="Q37" s="45">
        <v>2009</v>
      </c>
      <c r="R37" s="45">
        <v>95.989000000000004</v>
      </c>
      <c r="S37" s="45" t="s">
        <v>59</v>
      </c>
    </row>
    <row r="38" spans="1:19">
      <c r="A38" s="45" t="s">
        <v>54</v>
      </c>
      <c r="B38" s="45">
        <v>41</v>
      </c>
      <c r="C38" s="45" t="s">
        <v>71</v>
      </c>
      <c r="D38" s="45" t="s">
        <v>94</v>
      </c>
      <c r="E38" s="46">
        <v>816000</v>
      </c>
      <c r="F38" s="45">
        <v>427.22500000000002</v>
      </c>
      <c r="G38" s="46">
        <v>785000</v>
      </c>
      <c r="H38" s="45">
        <v>410.995</v>
      </c>
      <c r="I38" s="47">
        <v>41514</v>
      </c>
      <c r="J38" s="45">
        <v>3</v>
      </c>
      <c r="K38" s="45">
        <v>3</v>
      </c>
      <c r="L38" s="45">
        <v>0</v>
      </c>
      <c r="M38" s="46">
        <v>1910</v>
      </c>
      <c r="N38" s="45" t="s">
        <v>57</v>
      </c>
      <c r="O38" s="45" t="s">
        <v>58</v>
      </c>
      <c r="P38" s="45" t="s">
        <v>58</v>
      </c>
      <c r="Q38" s="45">
        <v>2009</v>
      </c>
      <c r="R38" s="45">
        <v>96.200999999999993</v>
      </c>
      <c r="S38" s="45" t="s">
        <v>59</v>
      </c>
    </row>
    <row r="39" spans="1:19">
      <c r="A39" s="45" t="s">
        <v>54</v>
      </c>
      <c r="B39" s="45">
        <v>174</v>
      </c>
      <c r="C39" s="45" t="s">
        <v>62</v>
      </c>
      <c r="D39" s="45" t="s">
        <v>95</v>
      </c>
      <c r="E39" s="46">
        <v>299859</v>
      </c>
      <c r="F39" s="45">
        <v>327</v>
      </c>
      <c r="G39" s="46">
        <v>289900</v>
      </c>
      <c r="H39" s="45">
        <v>316.14</v>
      </c>
      <c r="I39" s="47">
        <v>41509</v>
      </c>
      <c r="J39" s="45">
        <v>1</v>
      </c>
      <c r="K39" s="45">
        <v>2</v>
      </c>
      <c r="L39" s="45">
        <v>0</v>
      </c>
      <c r="M39" s="45">
        <v>917</v>
      </c>
      <c r="N39" s="45" t="s">
        <v>57</v>
      </c>
      <c r="O39" s="45" t="s">
        <v>58</v>
      </c>
      <c r="P39" s="45" t="s">
        <v>58</v>
      </c>
      <c r="Q39" s="45">
        <v>2009</v>
      </c>
      <c r="R39" s="45">
        <v>96.679000000000002</v>
      </c>
      <c r="S39" s="45" t="s">
        <v>59</v>
      </c>
    </row>
    <row r="40" spans="1:19">
      <c r="A40" s="45" t="s">
        <v>54</v>
      </c>
      <c r="B40" s="45">
        <v>270</v>
      </c>
      <c r="C40" s="45" t="s">
        <v>62</v>
      </c>
      <c r="D40" s="45" t="s">
        <v>96</v>
      </c>
      <c r="E40" s="46">
        <v>520000</v>
      </c>
      <c r="F40" s="45">
        <v>315.53399999999999</v>
      </c>
      <c r="G40" s="46">
        <v>419992</v>
      </c>
      <c r="H40" s="45">
        <v>254.85</v>
      </c>
      <c r="I40" s="47">
        <v>41492</v>
      </c>
      <c r="J40" s="45">
        <v>2</v>
      </c>
      <c r="K40" s="45">
        <v>2</v>
      </c>
      <c r="L40" s="45">
        <v>1</v>
      </c>
      <c r="M40" s="46">
        <v>1648</v>
      </c>
      <c r="N40" s="45" t="s">
        <v>57</v>
      </c>
      <c r="O40" s="45" t="s">
        <v>58</v>
      </c>
      <c r="P40" s="45" t="s">
        <v>58</v>
      </c>
      <c r="Q40" s="45">
        <v>2009</v>
      </c>
      <c r="R40" s="45">
        <v>80.768000000000001</v>
      </c>
      <c r="S40" s="45" t="s">
        <v>59</v>
      </c>
    </row>
    <row r="41" spans="1:19">
      <c r="A41" s="45" t="s">
        <v>54</v>
      </c>
      <c r="B41" s="45">
        <v>261</v>
      </c>
      <c r="C41" s="45" t="s">
        <v>62</v>
      </c>
      <c r="D41" s="45" t="s">
        <v>97</v>
      </c>
      <c r="E41" s="46">
        <v>440000</v>
      </c>
      <c r="F41" s="45">
        <v>292.35899999999998</v>
      </c>
      <c r="G41" s="46">
        <v>383549</v>
      </c>
      <c r="H41" s="45">
        <v>254.85</v>
      </c>
      <c r="I41" s="47">
        <v>41492</v>
      </c>
      <c r="J41" s="45">
        <v>2</v>
      </c>
      <c r="K41" s="45">
        <v>3</v>
      </c>
      <c r="L41" s="45">
        <v>0</v>
      </c>
      <c r="M41" s="46">
        <v>1505</v>
      </c>
      <c r="N41" s="45" t="s">
        <v>57</v>
      </c>
      <c r="O41" s="45" t="s">
        <v>58</v>
      </c>
      <c r="P41" s="45" t="s">
        <v>58</v>
      </c>
      <c r="Q41" s="45">
        <v>2009</v>
      </c>
      <c r="R41" s="45">
        <v>87.17</v>
      </c>
      <c r="S41" s="45" t="s">
        <v>59</v>
      </c>
    </row>
    <row r="42" spans="1:19">
      <c r="A42" s="45" t="s">
        <v>54</v>
      </c>
      <c r="B42" s="45">
        <v>261</v>
      </c>
      <c r="C42" s="45" t="s">
        <v>62</v>
      </c>
      <c r="D42" s="45" t="s">
        <v>98</v>
      </c>
      <c r="E42" s="46">
        <v>799000</v>
      </c>
      <c r="F42" s="45">
        <v>297.91199999999998</v>
      </c>
      <c r="G42" s="46">
        <v>683000</v>
      </c>
      <c r="H42" s="45">
        <v>254.661</v>
      </c>
      <c r="I42" s="47">
        <v>41492</v>
      </c>
      <c r="J42" s="45">
        <v>3</v>
      </c>
      <c r="K42" s="45">
        <v>3</v>
      </c>
      <c r="L42" s="45">
        <v>1</v>
      </c>
      <c r="M42" s="46">
        <v>2682</v>
      </c>
      <c r="N42" s="45" t="s">
        <v>57</v>
      </c>
      <c r="O42" s="45" t="s">
        <v>58</v>
      </c>
      <c r="P42" s="45" t="s">
        <v>58</v>
      </c>
      <c r="Q42" s="45">
        <v>2009</v>
      </c>
      <c r="R42" s="45">
        <v>85.481999999999999</v>
      </c>
      <c r="S42" s="45" t="s">
        <v>59</v>
      </c>
    </row>
    <row r="43" spans="1:19">
      <c r="A43" s="45" t="s">
        <v>54</v>
      </c>
      <c r="B43" s="45">
        <v>50</v>
      </c>
      <c r="C43" s="45" t="s">
        <v>71</v>
      </c>
      <c r="D43" s="45" t="s">
        <v>72</v>
      </c>
      <c r="E43" s="46">
        <v>713500</v>
      </c>
      <c r="F43" s="45">
        <v>373.56</v>
      </c>
      <c r="G43" s="46">
        <v>713500</v>
      </c>
      <c r="H43" s="45">
        <v>373.56</v>
      </c>
      <c r="I43" s="47">
        <v>41481</v>
      </c>
      <c r="J43" s="45">
        <v>3</v>
      </c>
      <c r="K43" s="45">
        <v>3</v>
      </c>
      <c r="L43" s="45">
        <v>0</v>
      </c>
      <c r="M43" s="46">
        <v>1910</v>
      </c>
      <c r="N43" s="45" t="s">
        <v>64</v>
      </c>
      <c r="O43" s="45" t="s">
        <v>58</v>
      </c>
      <c r="P43" s="45" t="s">
        <v>58</v>
      </c>
      <c r="Q43" s="45">
        <v>2009</v>
      </c>
      <c r="R43" s="45">
        <v>100</v>
      </c>
      <c r="S43" s="45" t="s">
        <v>59</v>
      </c>
    </row>
    <row r="44" spans="1:19">
      <c r="A44" s="45" t="s">
        <v>54</v>
      </c>
      <c r="B44" s="45">
        <v>132</v>
      </c>
      <c r="C44" s="45" t="s">
        <v>62</v>
      </c>
      <c r="D44" s="45" t="s">
        <v>99</v>
      </c>
      <c r="E44" s="46">
        <v>1224300</v>
      </c>
      <c r="F44" s="45">
        <v>344.38799999999998</v>
      </c>
      <c r="G44" s="46">
        <v>1150000</v>
      </c>
      <c r="H44" s="45">
        <v>323.488</v>
      </c>
      <c r="I44" s="47">
        <v>41473</v>
      </c>
      <c r="J44" s="45">
        <v>4</v>
      </c>
      <c r="K44" s="45">
        <v>4</v>
      </c>
      <c r="L44" s="45">
        <v>1</v>
      </c>
      <c r="M44" s="46">
        <v>3555</v>
      </c>
      <c r="N44" s="45" t="s">
        <v>67</v>
      </c>
      <c r="O44" s="45" t="s">
        <v>58</v>
      </c>
      <c r="P44" s="45" t="s">
        <v>58</v>
      </c>
      <c r="Q44" s="45">
        <v>2009</v>
      </c>
      <c r="R44" s="45">
        <v>93.930999999999997</v>
      </c>
      <c r="S44" s="45" t="s">
        <v>59</v>
      </c>
    </row>
    <row r="45" spans="1:19" ht="16" thickBot="1">
      <c r="A45" s="45" t="s">
        <v>54</v>
      </c>
      <c r="B45" s="48">
        <v>33</v>
      </c>
      <c r="C45" s="48" t="s">
        <v>71</v>
      </c>
      <c r="D45" s="48" t="s">
        <v>100</v>
      </c>
      <c r="E45" s="49">
        <v>704000</v>
      </c>
      <c r="F45" s="48">
        <v>368.58600000000001</v>
      </c>
      <c r="G45" s="49">
        <v>669000</v>
      </c>
      <c r="H45" s="48">
        <v>350.262</v>
      </c>
      <c r="I45" s="50">
        <v>41467</v>
      </c>
      <c r="J45" s="48">
        <v>3</v>
      </c>
      <c r="K45" s="48">
        <v>3</v>
      </c>
      <c r="L45" s="48">
        <v>0</v>
      </c>
      <c r="M45" s="49">
        <v>1910</v>
      </c>
      <c r="N45" s="48" t="s">
        <v>64</v>
      </c>
      <c r="O45" s="48" t="s">
        <v>58</v>
      </c>
      <c r="P45" s="48" t="s">
        <v>58</v>
      </c>
      <c r="Q45" s="48">
        <v>2009</v>
      </c>
      <c r="R45" s="48">
        <v>95.028000000000006</v>
      </c>
      <c r="S45" s="48" t="s">
        <v>59</v>
      </c>
    </row>
    <row r="46" spans="1:19">
      <c r="A46" s="45"/>
      <c r="B46" s="55">
        <v>117</v>
      </c>
      <c r="C46" s="45"/>
      <c r="D46" s="45"/>
      <c r="E46" s="45"/>
      <c r="F46" s="45"/>
      <c r="G46" s="51">
        <v>630334</v>
      </c>
      <c r="H46" s="51">
        <v>338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19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</row>
    <row r="48" spans="1:19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1:19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1:19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ht="18">
      <c r="A51" s="44" t="s">
        <v>35</v>
      </c>
      <c r="B51" s="44" t="s">
        <v>36</v>
      </c>
      <c r="C51" s="44" t="s">
        <v>37</v>
      </c>
      <c r="D51" s="44" t="s">
        <v>38</v>
      </c>
      <c r="E51" s="44" t="s">
        <v>39</v>
      </c>
      <c r="F51" s="44" t="s">
        <v>40</v>
      </c>
      <c r="G51" s="44" t="s">
        <v>41</v>
      </c>
      <c r="H51" s="44" t="s">
        <v>42</v>
      </c>
      <c r="I51" s="44" t="s">
        <v>43</v>
      </c>
      <c r="J51" s="44" t="s">
        <v>44</v>
      </c>
      <c r="K51" s="44" t="s">
        <v>45</v>
      </c>
      <c r="L51" s="44" t="s">
        <v>46</v>
      </c>
      <c r="M51" s="44" t="s">
        <v>47</v>
      </c>
      <c r="N51" s="44" t="s">
        <v>48</v>
      </c>
      <c r="O51" s="44" t="s">
        <v>49</v>
      </c>
      <c r="P51" s="44" t="s">
        <v>50</v>
      </c>
      <c r="Q51" s="44" t="s">
        <v>51</v>
      </c>
      <c r="R51" s="44" t="s">
        <v>52</v>
      </c>
      <c r="S51" s="44" t="s">
        <v>53</v>
      </c>
    </row>
    <row r="52" spans="1:19">
      <c r="A52" s="45" t="s">
        <v>101</v>
      </c>
      <c r="B52" s="45">
        <v>588</v>
      </c>
      <c r="C52" s="45" t="s">
        <v>62</v>
      </c>
      <c r="D52" s="45" t="s">
        <v>109</v>
      </c>
      <c r="E52" s="46">
        <v>2125000</v>
      </c>
      <c r="F52" s="45">
        <v>775.26499999999999</v>
      </c>
      <c r="G52" s="45" t="s">
        <v>103</v>
      </c>
      <c r="H52" s="45" t="s">
        <v>103</v>
      </c>
      <c r="I52" s="45" t="s">
        <v>103</v>
      </c>
      <c r="J52" s="45">
        <v>3</v>
      </c>
      <c r="K52" s="45">
        <v>3</v>
      </c>
      <c r="L52" s="45">
        <v>0</v>
      </c>
      <c r="M52" s="46">
        <v>2741</v>
      </c>
      <c r="N52" s="45" t="s">
        <v>67</v>
      </c>
      <c r="O52" s="45" t="s">
        <v>58</v>
      </c>
      <c r="P52" s="45" t="s">
        <v>58</v>
      </c>
      <c r="Q52" s="45">
        <v>2009</v>
      </c>
      <c r="R52" s="45" t="s">
        <v>103</v>
      </c>
      <c r="S52" s="45" t="s">
        <v>59</v>
      </c>
    </row>
    <row r="53" spans="1:19">
      <c r="A53" s="45" t="s">
        <v>101</v>
      </c>
      <c r="B53" s="59">
        <v>35</v>
      </c>
      <c r="C53" s="59" t="s">
        <v>71</v>
      </c>
      <c r="D53" s="59" t="s">
        <v>91</v>
      </c>
      <c r="E53" s="60">
        <v>1350000</v>
      </c>
      <c r="F53" s="59">
        <v>733.69600000000003</v>
      </c>
      <c r="G53" s="59" t="s">
        <v>103</v>
      </c>
      <c r="H53" s="59" t="s">
        <v>103</v>
      </c>
      <c r="I53" s="59" t="s">
        <v>103</v>
      </c>
      <c r="J53" s="59">
        <v>3</v>
      </c>
      <c r="K53" s="59">
        <v>3</v>
      </c>
      <c r="L53" s="59">
        <v>0</v>
      </c>
      <c r="M53" s="60">
        <v>1840</v>
      </c>
      <c r="N53" s="59" t="s">
        <v>67</v>
      </c>
      <c r="O53" s="59" t="s">
        <v>58</v>
      </c>
      <c r="P53" s="59" t="s">
        <v>58</v>
      </c>
      <c r="Q53" s="59">
        <v>2009</v>
      </c>
      <c r="R53" s="59" t="s">
        <v>103</v>
      </c>
      <c r="S53" s="59" t="s">
        <v>59</v>
      </c>
    </row>
    <row r="54" spans="1:19">
      <c r="A54" s="45" t="s">
        <v>101</v>
      </c>
      <c r="B54" s="45">
        <v>78</v>
      </c>
      <c r="C54" s="45" t="s">
        <v>71</v>
      </c>
      <c r="D54" s="45" t="s">
        <v>113</v>
      </c>
      <c r="E54" s="46">
        <v>1080000</v>
      </c>
      <c r="F54" s="45">
        <v>565.44500000000005</v>
      </c>
      <c r="G54" s="45" t="s">
        <v>103</v>
      </c>
      <c r="H54" s="45" t="s">
        <v>103</v>
      </c>
      <c r="I54" s="45" t="s">
        <v>103</v>
      </c>
      <c r="J54" s="45">
        <v>3</v>
      </c>
      <c r="K54" s="45">
        <v>3</v>
      </c>
      <c r="L54" s="45" t="s">
        <v>103</v>
      </c>
      <c r="M54" s="46">
        <v>1910</v>
      </c>
      <c r="N54" s="45" t="s">
        <v>67</v>
      </c>
      <c r="O54" s="45" t="s">
        <v>58</v>
      </c>
      <c r="P54" s="45" t="s">
        <v>58</v>
      </c>
      <c r="Q54" s="45">
        <v>2009</v>
      </c>
      <c r="R54" s="45" t="s">
        <v>103</v>
      </c>
      <c r="S54" s="45" t="s">
        <v>59</v>
      </c>
    </row>
    <row r="55" spans="1:19">
      <c r="A55" s="45" t="s">
        <v>101</v>
      </c>
      <c r="B55" s="45">
        <v>287</v>
      </c>
      <c r="C55" s="45" t="s">
        <v>68</v>
      </c>
      <c r="D55" s="45" t="s">
        <v>121</v>
      </c>
      <c r="E55" s="46">
        <v>750000</v>
      </c>
      <c r="F55" s="45">
        <v>552.28300000000002</v>
      </c>
      <c r="G55" s="45" t="s">
        <v>103</v>
      </c>
      <c r="H55" s="45" t="s">
        <v>103</v>
      </c>
      <c r="I55" s="45" t="s">
        <v>103</v>
      </c>
      <c r="J55" s="45">
        <v>3</v>
      </c>
      <c r="K55" s="45">
        <v>3</v>
      </c>
      <c r="L55" s="45">
        <v>0</v>
      </c>
      <c r="M55" s="46">
        <v>1358</v>
      </c>
      <c r="N55" s="45" t="s">
        <v>57</v>
      </c>
      <c r="O55" s="45" t="s">
        <v>58</v>
      </c>
      <c r="P55" s="45" t="s">
        <v>58</v>
      </c>
      <c r="Q55" s="45">
        <v>2009</v>
      </c>
      <c r="R55" s="45" t="s">
        <v>103</v>
      </c>
      <c r="S55" s="45" t="s">
        <v>59</v>
      </c>
    </row>
    <row r="56" spans="1:19">
      <c r="A56" s="45" t="s">
        <v>101</v>
      </c>
      <c r="B56" s="45">
        <v>130</v>
      </c>
      <c r="C56" s="45" t="s">
        <v>68</v>
      </c>
      <c r="D56" s="45" t="s">
        <v>129</v>
      </c>
      <c r="E56" s="46">
        <v>1499000</v>
      </c>
      <c r="F56" s="45">
        <v>546.88099999999997</v>
      </c>
      <c r="G56" s="45" t="s">
        <v>103</v>
      </c>
      <c r="H56" s="45" t="s">
        <v>103</v>
      </c>
      <c r="I56" s="45" t="s">
        <v>103</v>
      </c>
      <c r="J56" s="45">
        <v>3</v>
      </c>
      <c r="K56" s="45">
        <v>3</v>
      </c>
      <c r="L56" s="45">
        <v>1</v>
      </c>
      <c r="M56" s="46">
        <v>2741</v>
      </c>
      <c r="N56" s="45" t="s">
        <v>67</v>
      </c>
      <c r="O56" s="45" t="s">
        <v>58</v>
      </c>
      <c r="P56" s="45" t="s">
        <v>58</v>
      </c>
      <c r="Q56" s="45">
        <v>2009</v>
      </c>
      <c r="R56" s="45" t="s">
        <v>103</v>
      </c>
      <c r="S56" s="45" t="s">
        <v>59</v>
      </c>
    </row>
    <row r="57" spans="1:19">
      <c r="A57" s="45" t="s">
        <v>101</v>
      </c>
      <c r="B57" s="45">
        <v>39</v>
      </c>
      <c r="C57" s="45" t="s">
        <v>62</v>
      </c>
      <c r="D57" s="45" t="s">
        <v>110</v>
      </c>
      <c r="E57" s="46">
        <v>724900</v>
      </c>
      <c r="F57" s="45">
        <v>533.79999999999995</v>
      </c>
      <c r="G57" s="45" t="s">
        <v>103</v>
      </c>
      <c r="H57" s="45" t="s">
        <v>103</v>
      </c>
      <c r="I57" s="45" t="s">
        <v>103</v>
      </c>
      <c r="J57" s="45">
        <v>3</v>
      </c>
      <c r="K57" s="45">
        <v>3</v>
      </c>
      <c r="L57" s="45">
        <v>0</v>
      </c>
      <c r="M57" s="46">
        <v>1358</v>
      </c>
      <c r="N57" s="45" t="s">
        <v>67</v>
      </c>
      <c r="O57" s="45" t="s">
        <v>58</v>
      </c>
      <c r="P57" s="45" t="s">
        <v>58</v>
      </c>
      <c r="Q57" s="45">
        <v>2009</v>
      </c>
      <c r="R57" s="45" t="s">
        <v>103</v>
      </c>
      <c r="S57" s="45" t="s">
        <v>59</v>
      </c>
    </row>
    <row r="58" spans="1:19">
      <c r="A58" s="45" t="s">
        <v>101</v>
      </c>
      <c r="B58" s="45">
        <v>44</v>
      </c>
      <c r="C58" s="45" t="s">
        <v>71</v>
      </c>
      <c r="D58" s="45" t="s">
        <v>120</v>
      </c>
      <c r="E58" s="46">
        <v>995000</v>
      </c>
      <c r="F58" s="45">
        <v>520.94200000000001</v>
      </c>
      <c r="G58" s="45" t="s">
        <v>103</v>
      </c>
      <c r="H58" s="45" t="s">
        <v>103</v>
      </c>
      <c r="I58" s="45" t="s">
        <v>103</v>
      </c>
      <c r="J58" s="45">
        <v>3</v>
      </c>
      <c r="K58" s="45">
        <v>3</v>
      </c>
      <c r="L58" s="45">
        <v>0</v>
      </c>
      <c r="M58" s="46">
        <v>1910</v>
      </c>
      <c r="N58" s="45" t="s">
        <v>67</v>
      </c>
      <c r="O58" s="45" t="s">
        <v>58</v>
      </c>
      <c r="P58" s="45" t="s">
        <v>58</v>
      </c>
      <c r="Q58" s="45">
        <v>2009</v>
      </c>
      <c r="R58" s="45" t="s">
        <v>103</v>
      </c>
      <c r="S58" s="45" t="s">
        <v>59</v>
      </c>
    </row>
    <row r="59" spans="1:19">
      <c r="A59" s="45" t="s">
        <v>101</v>
      </c>
      <c r="B59" s="45">
        <v>91</v>
      </c>
      <c r="C59" s="45" t="s">
        <v>62</v>
      </c>
      <c r="D59" s="45" t="s">
        <v>127</v>
      </c>
      <c r="E59" s="46">
        <v>1994000</v>
      </c>
      <c r="F59" s="45">
        <v>492.346</v>
      </c>
      <c r="G59" s="45" t="s">
        <v>103</v>
      </c>
      <c r="H59" s="45" t="s">
        <v>103</v>
      </c>
      <c r="I59" s="45" t="s">
        <v>103</v>
      </c>
      <c r="J59" s="45">
        <v>5</v>
      </c>
      <c r="K59" s="45">
        <v>5</v>
      </c>
      <c r="L59" s="45">
        <v>1</v>
      </c>
      <c r="M59" s="46">
        <v>4050</v>
      </c>
      <c r="N59" s="45" t="s">
        <v>67</v>
      </c>
      <c r="O59" s="45" t="s">
        <v>58</v>
      </c>
      <c r="P59" s="45" t="s">
        <v>58</v>
      </c>
      <c r="Q59" s="45">
        <v>2009</v>
      </c>
      <c r="R59" s="45" t="s">
        <v>103</v>
      </c>
      <c r="S59" s="45" t="s">
        <v>59</v>
      </c>
    </row>
    <row r="60" spans="1:19">
      <c r="A60" s="45" t="s">
        <v>101</v>
      </c>
      <c r="B60" s="45">
        <v>46</v>
      </c>
      <c r="C60" s="45" t="s">
        <v>62</v>
      </c>
      <c r="D60" s="45" t="s">
        <v>116</v>
      </c>
      <c r="E60" s="46">
        <v>1195000</v>
      </c>
      <c r="F60" s="45">
        <v>468.995</v>
      </c>
      <c r="G60" s="45" t="s">
        <v>103</v>
      </c>
      <c r="H60" s="45" t="s">
        <v>103</v>
      </c>
      <c r="I60" s="45" t="s">
        <v>103</v>
      </c>
      <c r="J60" s="45">
        <v>3</v>
      </c>
      <c r="K60" s="45">
        <v>3</v>
      </c>
      <c r="L60" s="45">
        <v>1</v>
      </c>
      <c r="M60" s="46">
        <v>2548</v>
      </c>
      <c r="N60" s="45" t="s">
        <v>67</v>
      </c>
      <c r="O60" s="45" t="s">
        <v>58</v>
      </c>
      <c r="P60" s="45" t="s">
        <v>58</v>
      </c>
      <c r="Q60" s="45">
        <v>2009</v>
      </c>
      <c r="R60" s="45" t="s">
        <v>103</v>
      </c>
      <c r="S60" s="45" t="s">
        <v>59</v>
      </c>
    </row>
    <row r="61" spans="1:19">
      <c r="A61" s="45" t="s">
        <v>101</v>
      </c>
      <c r="B61" s="45">
        <v>494</v>
      </c>
      <c r="C61" s="45" t="s">
        <v>105</v>
      </c>
      <c r="D61" s="45" t="s">
        <v>106</v>
      </c>
      <c r="E61" s="46">
        <v>1249000</v>
      </c>
      <c r="F61" s="45">
        <v>457.34199999999998</v>
      </c>
      <c r="G61" s="45" t="s">
        <v>103</v>
      </c>
      <c r="H61" s="45" t="s">
        <v>103</v>
      </c>
      <c r="I61" s="45" t="s">
        <v>103</v>
      </c>
      <c r="J61" s="45">
        <v>3</v>
      </c>
      <c r="K61" s="45">
        <v>2</v>
      </c>
      <c r="L61" s="45">
        <v>1</v>
      </c>
      <c r="M61" s="46">
        <v>2731</v>
      </c>
      <c r="N61" s="45" t="s">
        <v>67</v>
      </c>
      <c r="O61" s="45" t="s">
        <v>58</v>
      </c>
      <c r="P61" s="45" t="s">
        <v>58</v>
      </c>
      <c r="Q61" s="45">
        <v>2009</v>
      </c>
      <c r="R61" s="45" t="s">
        <v>103</v>
      </c>
      <c r="S61" s="45" t="s">
        <v>59</v>
      </c>
    </row>
    <row r="62" spans="1:19">
      <c r="A62" s="45" t="s">
        <v>101</v>
      </c>
      <c r="B62" s="45">
        <v>290</v>
      </c>
      <c r="C62" s="45" t="s">
        <v>65</v>
      </c>
      <c r="D62" s="45" t="s">
        <v>118</v>
      </c>
      <c r="E62" s="46">
        <v>850000</v>
      </c>
      <c r="F62" s="45">
        <v>451.16800000000001</v>
      </c>
      <c r="G62" s="45" t="s">
        <v>103</v>
      </c>
      <c r="H62" s="45" t="s">
        <v>103</v>
      </c>
      <c r="I62" s="45" t="s">
        <v>103</v>
      </c>
      <c r="J62" s="45">
        <v>2</v>
      </c>
      <c r="K62" s="45">
        <v>2</v>
      </c>
      <c r="L62" s="45">
        <v>1</v>
      </c>
      <c r="M62" s="46">
        <v>1884</v>
      </c>
      <c r="N62" s="45" t="s">
        <v>67</v>
      </c>
      <c r="O62" s="45" t="s">
        <v>58</v>
      </c>
      <c r="P62" s="45" t="s">
        <v>58</v>
      </c>
      <c r="Q62" s="45">
        <v>2009</v>
      </c>
      <c r="R62" s="45" t="s">
        <v>103</v>
      </c>
      <c r="S62" s="45" t="s">
        <v>59</v>
      </c>
    </row>
    <row r="63" spans="1:19">
      <c r="A63" s="45" t="s">
        <v>101</v>
      </c>
      <c r="B63" s="45">
        <v>244</v>
      </c>
      <c r="C63" s="45" t="s">
        <v>62</v>
      </c>
      <c r="D63" s="45" t="s">
        <v>125</v>
      </c>
      <c r="E63" s="46">
        <v>610000</v>
      </c>
      <c r="F63" s="45">
        <v>449.19</v>
      </c>
      <c r="G63" s="45" t="s">
        <v>103</v>
      </c>
      <c r="H63" s="45" t="s">
        <v>103</v>
      </c>
      <c r="I63" s="45" t="s">
        <v>103</v>
      </c>
      <c r="J63" s="45">
        <v>3</v>
      </c>
      <c r="K63" s="45">
        <v>3</v>
      </c>
      <c r="L63" s="45">
        <v>0</v>
      </c>
      <c r="M63" s="46">
        <v>1358</v>
      </c>
      <c r="N63" s="45" t="s">
        <v>57</v>
      </c>
      <c r="O63" s="45" t="s">
        <v>58</v>
      </c>
      <c r="P63" s="45" t="s">
        <v>58</v>
      </c>
      <c r="Q63" s="45">
        <v>2009</v>
      </c>
      <c r="R63" s="45" t="s">
        <v>103</v>
      </c>
      <c r="S63" s="45" t="s">
        <v>59</v>
      </c>
    </row>
    <row r="64" spans="1:19">
      <c r="A64" s="45" t="s">
        <v>101</v>
      </c>
      <c r="B64" s="45">
        <v>328</v>
      </c>
      <c r="C64" s="45" t="s">
        <v>62</v>
      </c>
      <c r="D64" s="45" t="s">
        <v>119</v>
      </c>
      <c r="E64" s="46">
        <v>599000</v>
      </c>
      <c r="F64" s="45">
        <v>441.09</v>
      </c>
      <c r="G64" s="45" t="s">
        <v>103</v>
      </c>
      <c r="H64" s="45" t="s">
        <v>103</v>
      </c>
      <c r="I64" s="45" t="s">
        <v>103</v>
      </c>
      <c r="J64" s="45">
        <v>3</v>
      </c>
      <c r="K64" s="45">
        <v>3</v>
      </c>
      <c r="L64" s="45">
        <v>1</v>
      </c>
      <c r="M64" s="46">
        <v>1358</v>
      </c>
      <c r="N64" s="45" t="s">
        <v>67</v>
      </c>
      <c r="O64" s="45" t="s">
        <v>58</v>
      </c>
      <c r="P64" s="45" t="s">
        <v>58</v>
      </c>
      <c r="Q64" s="45">
        <v>2009</v>
      </c>
      <c r="R64" s="45" t="s">
        <v>103</v>
      </c>
      <c r="S64" s="45" t="s">
        <v>59</v>
      </c>
    </row>
    <row r="65" spans="1:19">
      <c r="A65" s="45" t="s">
        <v>101</v>
      </c>
      <c r="B65" s="45">
        <v>208</v>
      </c>
      <c r="C65" s="45" t="s">
        <v>122</v>
      </c>
      <c r="D65" s="45" t="s">
        <v>123</v>
      </c>
      <c r="E65" s="46">
        <v>599000</v>
      </c>
      <c r="F65" s="45">
        <v>441.09</v>
      </c>
      <c r="G65" s="45" t="s">
        <v>103</v>
      </c>
      <c r="H65" s="45" t="s">
        <v>103</v>
      </c>
      <c r="I65" s="45" t="s">
        <v>103</v>
      </c>
      <c r="J65" s="45">
        <v>3</v>
      </c>
      <c r="K65" s="45">
        <v>3</v>
      </c>
      <c r="L65" s="45">
        <v>0</v>
      </c>
      <c r="M65" s="46">
        <v>1358</v>
      </c>
      <c r="N65" s="45" t="s">
        <v>57</v>
      </c>
      <c r="O65" s="45" t="s">
        <v>58</v>
      </c>
      <c r="P65" s="45" t="s">
        <v>58</v>
      </c>
      <c r="Q65" s="45">
        <v>2009</v>
      </c>
      <c r="R65" s="45" t="s">
        <v>103</v>
      </c>
      <c r="S65" s="45" t="s">
        <v>59</v>
      </c>
    </row>
    <row r="66" spans="1:19">
      <c r="A66" s="45" t="s">
        <v>101</v>
      </c>
      <c r="B66" s="45">
        <v>40</v>
      </c>
      <c r="C66" s="45" t="s">
        <v>68</v>
      </c>
      <c r="D66" s="45" t="s">
        <v>126</v>
      </c>
      <c r="E66" s="46">
        <v>359000</v>
      </c>
      <c r="F66" s="45">
        <v>433.57499999999999</v>
      </c>
      <c r="G66" s="45" t="s">
        <v>103</v>
      </c>
      <c r="H66" s="45" t="s">
        <v>103</v>
      </c>
      <c r="I66" s="45" t="s">
        <v>103</v>
      </c>
      <c r="J66" s="45">
        <v>2</v>
      </c>
      <c r="K66" s="45">
        <v>2</v>
      </c>
      <c r="L66" s="45">
        <v>0</v>
      </c>
      <c r="M66" s="45">
        <v>828</v>
      </c>
      <c r="N66" s="45" t="s">
        <v>57</v>
      </c>
      <c r="O66" s="45" t="s">
        <v>58</v>
      </c>
      <c r="P66" s="45" t="s">
        <v>58</v>
      </c>
      <c r="Q66" s="45">
        <v>2009</v>
      </c>
      <c r="R66" s="45" t="s">
        <v>103</v>
      </c>
      <c r="S66" s="45" t="s">
        <v>59</v>
      </c>
    </row>
    <row r="67" spans="1:19">
      <c r="A67" s="45" t="s">
        <v>101</v>
      </c>
      <c r="B67" s="45">
        <v>158</v>
      </c>
      <c r="C67" s="45" t="s">
        <v>68</v>
      </c>
      <c r="D67" s="45" t="s">
        <v>102</v>
      </c>
      <c r="E67" s="46">
        <v>459000</v>
      </c>
      <c r="F67" s="45">
        <v>412.399</v>
      </c>
      <c r="G67" s="45" t="s">
        <v>103</v>
      </c>
      <c r="H67" s="45" t="s">
        <v>103</v>
      </c>
      <c r="I67" s="45" t="s">
        <v>103</v>
      </c>
      <c r="J67" s="45">
        <v>2</v>
      </c>
      <c r="K67" s="45">
        <v>2</v>
      </c>
      <c r="L67" s="45">
        <v>1</v>
      </c>
      <c r="M67" s="46">
        <v>1113</v>
      </c>
      <c r="N67" s="45" t="s">
        <v>67</v>
      </c>
      <c r="O67" s="45" t="s">
        <v>58</v>
      </c>
      <c r="P67" s="45" t="s">
        <v>58</v>
      </c>
      <c r="Q67" s="45">
        <v>2009</v>
      </c>
      <c r="R67" s="45" t="s">
        <v>103</v>
      </c>
      <c r="S67" s="45" t="s">
        <v>59</v>
      </c>
    </row>
    <row r="68" spans="1:19">
      <c r="A68" s="45" t="s">
        <v>101</v>
      </c>
      <c r="B68" s="45">
        <v>14</v>
      </c>
      <c r="C68" s="45" t="s">
        <v>71</v>
      </c>
      <c r="D68" s="45" t="s">
        <v>124</v>
      </c>
      <c r="E68" s="46">
        <v>785000</v>
      </c>
      <c r="F68" s="45">
        <v>401.74</v>
      </c>
      <c r="G68" s="45" t="s">
        <v>103</v>
      </c>
      <c r="H68" s="45" t="s">
        <v>103</v>
      </c>
      <c r="I68" s="45" t="s">
        <v>103</v>
      </c>
      <c r="J68" s="45">
        <v>2</v>
      </c>
      <c r="K68" s="45">
        <v>2</v>
      </c>
      <c r="L68" s="45">
        <v>1</v>
      </c>
      <c r="M68" s="46">
        <v>1954</v>
      </c>
      <c r="N68" s="45" t="s">
        <v>67</v>
      </c>
      <c r="O68" s="45" t="s">
        <v>58</v>
      </c>
      <c r="P68" s="45" t="s">
        <v>58</v>
      </c>
      <c r="Q68" s="45">
        <v>2009</v>
      </c>
      <c r="R68" s="45" t="s">
        <v>103</v>
      </c>
      <c r="S68" s="45" t="s">
        <v>59</v>
      </c>
    </row>
    <row r="69" spans="1:19">
      <c r="A69" s="45" t="s">
        <v>101</v>
      </c>
      <c r="B69" s="45">
        <v>57</v>
      </c>
      <c r="C69" s="45" t="s">
        <v>62</v>
      </c>
      <c r="D69" s="45" t="s">
        <v>114</v>
      </c>
      <c r="E69" s="46">
        <v>435000</v>
      </c>
      <c r="F69" s="45">
        <v>390.83600000000001</v>
      </c>
      <c r="G69" s="45" t="s">
        <v>103</v>
      </c>
      <c r="H69" s="45" t="s">
        <v>103</v>
      </c>
      <c r="I69" s="45" t="s">
        <v>103</v>
      </c>
      <c r="J69" s="45">
        <v>2</v>
      </c>
      <c r="K69" s="45">
        <v>2</v>
      </c>
      <c r="L69" s="45">
        <v>1</v>
      </c>
      <c r="M69" s="46">
        <v>1113</v>
      </c>
      <c r="N69" s="45" t="s">
        <v>67</v>
      </c>
      <c r="O69" s="45" t="s">
        <v>59</v>
      </c>
      <c r="P69" s="45" t="s">
        <v>58</v>
      </c>
      <c r="Q69" s="45">
        <v>2009</v>
      </c>
      <c r="R69" s="45" t="s">
        <v>103</v>
      </c>
      <c r="S69" s="45" t="s">
        <v>59</v>
      </c>
    </row>
    <row r="70" spans="1:19">
      <c r="A70" s="45" t="s">
        <v>101</v>
      </c>
      <c r="B70" s="45">
        <v>96</v>
      </c>
      <c r="C70" s="45" t="s">
        <v>68</v>
      </c>
      <c r="D70" s="45" t="s">
        <v>108</v>
      </c>
      <c r="E70" s="46">
        <v>469000</v>
      </c>
      <c r="F70" s="45">
        <v>387.60300000000001</v>
      </c>
      <c r="G70" s="45" t="s">
        <v>103</v>
      </c>
      <c r="H70" s="45" t="s">
        <v>103</v>
      </c>
      <c r="I70" s="45" t="s">
        <v>103</v>
      </c>
      <c r="J70" s="45">
        <v>2</v>
      </c>
      <c r="K70" s="45">
        <v>2</v>
      </c>
      <c r="L70" s="45">
        <v>0</v>
      </c>
      <c r="M70" s="46">
        <v>1210</v>
      </c>
      <c r="N70" s="45" t="s">
        <v>64</v>
      </c>
      <c r="O70" s="45" t="s">
        <v>58</v>
      </c>
      <c r="P70" s="45" t="s">
        <v>58</v>
      </c>
      <c r="Q70" s="45">
        <v>2009</v>
      </c>
      <c r="R70" s="45" t="s">
        <v>103</v>
      </c>
      <c r="S70" s="45" t="s">
        <v>59</v>
      </c>
    </row>
    <row r="71" spans="1:19">
      <c r="A71" s="45" t="s">
        <v>101</v>
      </c>
      <c r="B71" s="45">
        <v>146</v>
      </c>
      <c r="C71" s="45" t="s">
        <v>62</v>
      </c>
      <c r="D71" s="45" t="s">
        <v>111</v>
      </c>
      <c r="E71" s="46">
        <v>540000</v>
      </c>
      <c r="F71" s="45">
        <v>386.26600000000002</v>
      </c>
      <c r="G71" s="45" t="s">
        <v>103</v>
      </c>
      <c r="H71" s="45" t="s">
        <v>103</v>
      </c>
      <c r="I71" s="45" t="s">
        <v>103</v>
      </c>
      <c r="J71" s="45">
        <v>3</v>
      </c>
      <c r="K71" s="45">
        <v>3</v>
      </c>
      <c r="L71" s="45">
        <v>0</v>
      </c>
      <c r="M71" s="46">
        <v>1398</v>
      </c>
      <c r="N71" s="45" t="s">
        <v>112</v>
      </c>
      <c r="O71" s="45" t="s">
        <v>58</v>
      </c>
      <c r="P71" s="45" t="s">
        <v>58</v>
      </c>
      <c r="Q71" s="45">
        <v>2009</v>
      </c>
      <c r="R71" s="45" t="s">
        <v>103</v>
      </c>
      <c r="S71" s="45" t="s">
        <v>59</v>
      </c>
    </row>
    <row r="72" spans="1:19">
      <c r="A72" s="45" t="s">
        <v>101</v>
      </c>
      <c r="B72" s="45">
        <v>121</v>
      </c>
      <c r="C72" s="45" t="s">
        <v>62</v>
      </c>
      <c r="D72" s="45" t="s">
        <v>117</v>
      </c>
      <c r="E72" s="46">
        <v>599000</v>
      </c>
      <c r="F72" s="45">
        <v>380.31700000000001</v>
      </c>
      <c r="G72" s="45" t="s">
        <v>103</v>
      </c>
      <c r="H72" s="45" t="s">
        <v>103</v>
      </c>
      <c r="I72" s="45" t="s">
        <v>103</v>
      </c>
      <c r="J72" s="45">
        <v>2</v>
      </c>
      <c r="K72" s="45">
        <v>2</v>
      </c>
      <c r="L72" s="45">
        <v>1</v>
      </c>
      <c r="M72" s="46">
        <v>1575</v>
      </c>
      <c r="N72" s="45" t="s">
        <v>67</v>
      </c>
      <c r="O72" s="45" t="s">
        <v>58</v>
      </c>
      <c r="P72" s="45" t="s">
        <v>58</v>
      </c>
      <c r="Q72" s="45">
        <v>2009</v>
      </c>
      <c r="R72" s="45" t="s">
        <v>103</v>
      </c>
      <c r="S72" s="45" t="s">
        <v>59</v>
      </c>
    </row>
    <row r="73" spans="1:19">
      <c r="A73" s="45" t="s">
        <v>101</v>
      </c>
      <c r="B73" s="45">
        <v>140</v>
      </c>
      <c r="C73" s="45" t="s">
        <v>68</v>
      </c>
      <c r="D73" s="45" t="s">
        <v>128</v>
      </c>
      <c r="E73" s="46">
        <v>600000</v>
      </c>
      <c r="F73" s="45">
        <v>373.13400000000001</v>
      </c>
      <c r="G73" s="45" t="s">
        <v>103</v>
      </c>
      <c r="H73" s="45" t="s">
        <v>103</v>
      </c>
      <c r="I73" s="45" t="s">
        <v>103</v>
      </c>
      <c r="J73" s="45">
        <v>2</v>
      </c>
      <c r="K73" s="45">
        <v>2</v>
      </c>
      <c r="L73" s="45">
        <v>1</v>
      </c>
      <c r="M73" s="46">
        <v>1608</v>
      </c>
      <c r="N73" s="45" t="s">
        <v>57</v>
      </c>
      <c r="O73" s="45" t="s">
        <v>58</v>
      </c>
      <c r="P73" s="45" t="s">
        <v>58</v>
      </c>
      <c r="Q73" s="45">
        <v>2009</v>
      </c>
      <c r="R73" s="45" t="s">
        <v>103</v>
      </c>
      <c r="S73" s="45" t="s">
        <v>59</v>
      </c>
    </row>
    <row r="74" spans="1:19">
      <c r="A74" s="45" t="s">
        <v>101</v>
      </c>
      <c r="B74" s="45">
        <v>102</v>
      </c>
      <c r="C74" s="45" t="s">
        <v>62</v>
      </c>
      <c r="D74" s="45" t="s">
        <v>130</v>
      </c>
      <c r="E74" s="46">
        <v>600000</v>
      </c>
      <c r="F74" s="45">
        <v>373.13400000000001</v>
      </c>
      <c r="G74" s="45" t="s">
        <v>103</v>
      </c>
      <c r="H74" s="45" t="s">
        <v>103</v>
      </c>
      <c r="I74" s="45" t="s">
        <v>103</v>
      </c>
      <c r="J74" s="45">
        <v>2</v>
      </c>
      <c r="K74" s="45">
        <v>2</v>
      </c>
      <c r="L74" s="45">
        <v>1</v>
      </c>
      <c r="M74" s="46">
        <v>1608</v>
      </c>
      <c r="N74" s="45" t="s">
        <v>64</v>
      </c>
      <c r="O74" s="45" t="s">
        <v>58</v>
      </c>
      <c r="P74" s="45" t="s">
        <v>58</v>
      </c>
      <c r="Q74" s="45">
        <v>2009</v>
      </c>
      <c r="R74" s="45" t="s">
        <v>103</v>
      </c>
      <c r="S74" s="45" t="s">
        <v>59</v>
      </c>
    </row>
    <row r="75" spans="1:19">
      <c r="A75" s="45" t="s">
        <v>101</v>
      </c>
      <c r="B75" s="45">
        <v>41</v>
      </c>
      <c r="C75" s="45" t="s">
        <v>62</v>
      </c>
      <c r="D75" s="45" t="s">
        <v>115</v>
      </c>
      <c r="E75" s="46">
        <v>590000</v>
      </c>
      <c r="F75" s="45">
        <v>355.85</v>
      </c>
      <c r="G75" s="45" t="s">
        <v>103</v>
      </c>
      <c r="H75" s="45" t="s">
        <v>103</v>
      </c>
      <c r="I75" s="45" t="s">
        <v>103</v>
      </c>
      <c r="J75" s="45">
        <v>2</v>
      </c>
      <c r="K75" s="45">
        <v>2</v>
      </c>
      <c r="L75" s="45">
        <v>1</v>
      </c>
      <c r="M75" s="46">
        <v>1658</v>
      </c>
      <c r="N75" s="45" t="s">
        <v>57</v>
      </c>
      <c r="O75" s="45" t="s">
        <v>58</v>
      </c>
      <c r="P75" s="45" t="s">
        <v>58</v>
      </c>
      <c r="Q75" s="45">
        <v>2009</v>
      </c>
      <c r="R75" s="45" t="s">
        <v>103</v>
      </c>
      <c r="S75" s="45" t="s">
        <v>59</v>
      </c>
    </row>
    <row r="76" spans="1:19">
      <c r="A76" s="45" t="s">
        <v>101</v>
      </c>
      <c r="B76" s="45">
        <v>103</v>
      </c>
      <c r="C76" s="45" t="s">
        <v>68</v>
      </c>
      <c r="D76" s="45" t="s">
        <v>107</v>
      </c>
      <c r="E76" s="46">
        <v>398000</v>
      </c>
      <c r="F76" s="45">
        <v>325.69600000000003</v>
      </c>
      <c r="G76" s="45" t="s">
        <v>103</v>
      </c>
      <c r="H76" s="45" t="s">
        <v>103</v>
      </c>
      <c r="I76" s="45" t="s">
        <v>103</v>
      </c>
      <c r="J76" s="45">
        <v>2</v>
      </c>
      <c r="K76" s="45">
        <v>2</v>
      </c>
      <c r="L76" s="45">
        <v>1</v>
      </c>
      <c r="M76" s="46">
        <v>1222</v>
      </c>
      <c r="N76" s="45" t="s">
        <v>57</v>
      </c>
      <c r="O76" s="45" t="s">
        <v>58</v>
      </c>
      <c r="P76" s="45" t="s">
        <v>58</v>
      </c>
      <c r="Q76" s="45">
        <v>2009</v>
      </c>
      <c r="R76" s="45" t="s">
        <v>103</v>
      </c>
      <c r="S76" s="45" t="s">
        <v>59</v>
      </c>
    </row>
    <row r="77" spans="1:19" ht="16" thickBot="1">
      <c r="A77" s="45" t="s">
        <v>101</v>
      </c>
      <c r="B77" s="48">
        <v>156</v>
      </c>
      <c r="C77" s="48" t="s">
        <v>62</v>
      </c>
      <c r="D77" s="48" t="s">
        <v>104</v>
      </c>
      <c r="E77" s="49">
        <v>395000</v>
      </c>
      <c r="F77" s="48">
        <v>323.24099999999999</v>
      </c>
      <c r="G77" s="48" t="s">
        <v>103</v>
      </c>
      <c r="H77" s="48" t="s">
        <v>103</v>
      </c>
      <c r="I77" s="48" t="s">
        <v>103</v>
      </c>
      <c r="J77" s="48">
        <v>2</v>
      </c>
      <c r="K77" s="48">
        <v>2</v>
      </c>
      <c r="L77" s="48">
        <v>1</v>
      </c>
      <c r="M77" s="49">
        <v>1222</v>
      </c>
      <c r="N77" s="48" t="s">
        <v>57</v>
      </c>
      <c r="O77" s="48" t="s">
        <v>58</v>
      </c>
      <c r="P77" s="48" t="s">
        <v>58</v>
      </c>
      <c r="Q77" s="48">
        <v>2009</v>
      </c>
      <c r="R77" s="48" t="s">
        <v>103</v>
      </c>
      <c r="S77" s="48" t="s">
        <v>59</v>
      </c>
    </row>
    <row r="78" spans="1:19">
      <c r="A78" s="45"/>
      <c r="B78" s="55">
        <v>157</v>
      </c>
      <c r="C78" s="45"/>
      <c r="D78" s="45"/>
      <c r="E78" s="45"/>
      <c r="F78" s="51">
        <v>461</v>
      </c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</sheetData>
  <sortState ref="A52:S77">
    <sortCondition descending="1" ref="F52:F77"/>
  </sortState>
  <phoneticPr fontId="10" type="noConversion"/>
  <pageMargins left="0.75" right="0.75" top="1" bottom="1" header="0.5" footer="0.5"/>
  <pageSetup scale="55" orientation="landscape" horizontalDpi="4294967292" verticalDpi="4294967292"/>
  <rowBreaks count="1" manualBreakCount="1">
    <brk id="48" max="16383" man="1"/>
  </rowBreaks>
  <colBreaks count="1" manualBreakCount="1">
    <brk id="19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workbookViewId="0">
      <selection activeCell="L4" sqref="L4"/>
    </sheetView>
  </sheetViews>
  <sheetFormatPr baseColWidth="10" defaultRowHeight="15" x14ac:dyDescent="0"/>
  <cols>
    <col min="1" max="1" width="16.1640625" bestFit="1" customWidth="1"/>
    <col min="2" max="2" width="24.5" bestFit="1" customWidth="1"/>
    <col min="3" max="3" width="26.83203125" bestFit="1" customWidth="1"/>
    <col min="4" max="4" width="10.6640625" bestFit="1" customWidth="1"/>
    <col min="5" max="5" width="15" bestFit="1" customWidth="1"/>
    <col min="6" max="6" width="14" bestFit="1" customWidth="1"/>
    <col min="7" max="7" width="7" bestFit="1" customWidth="1"/>
    <col min="8" max="8" width="7.83203125" bestFit="1" customWidth="1"/>
    <col min="9" max="9" width="12.33203125" bestFit="1" customWidth="1"/>
    <col min="10" max="10" width="12.5" bestFit="1" customWidth="1"/>
    <col min="11" max="11" width="17.6640625" bestFit="1" customWidth="1"/>
    <col min="12" max="12" width="23.5" bestFit="1" customWidth="1"/>
    <col min="13" max="13" width="39.33203125" bestFit="1" customWidth="1"/>
  </cols>
  <sheetData>
    <row r="1" spans="1:13" ht="18">
      <c r="A1" s="61" t="s">
        <v>133</v>
      </c>
      <c r="B1" s="61" t="s">
        <v>38</v>
      </c>
      <c r="C1" s="61" t="s">
        <v>134</v>
      </c>
      <c r="D1" s="61" t="s">
        <v>135</v>
      </c>
      <c r="E1" s="61" t="s">
        <v>136</v>
      </c>
      <c r="F1" s="61" t="s">
        <v>137</v>
      </c>
      <c r="G1" s="61" t="s">
        <v>44</v>
      </c>
      <c r="H1" s="61" t="s">
        <v>138</v>
      </c>
      <c r="I1" s="61" t="s">
        <v>139</v>
      </c>
      <c r="J1" s="62" t="s">
        <v>140</v>
      </c>
      <c r="K1" s="62" t="s">
        <v>141</v>
      </c>
      <c r="L1" s="61" t="s">
        <v>142</v>
      </c>
      <c r="M1" s="61" t="s">
        <v>143</v>
      </c>
    </row>
    <row r="2" spans="1:13">
      <c r="A2" t="s">
        <v>198</v>
      </c>
      <c r="B2" t="s">
        <v>199</v>
      </c>
      <c r="C2" t="s">
        <v>200</v>
      </c>
      <c r="D2">
        <v>0</v>
      </c>
      <c r="E2">
        <v>0</v>
      </c>
      <c r="F2">
        <v>6240</v>
      </c>
      <c r="G2">
        <v>0</v>
      </c>
      <c r="H2">
        <v>0</v>
      </c>
      <c r="I2" s="63">
        <v>42064</v>
      </c>
      <c r="J2" s="13">
        <v>275000</v>
      </c>
      <c r="K2" s="13">
        <f t="shared" ref="K2:K16" si="0">J2/F2</f>
        <v>44.070512820512818</v>
      </c>
    </row>
    <row r="3" spans="1:13" s="67" customFormat="1">
      <c r="A3" s="67" t="s">
        <v>201</v>
      </c>
      <c r="B3" s="67" t="s">
        <v>202</v>
      </c>
      <c r="C3" s="67" t="s">
        <v>200</v>
      </c>
      <c r="D3" s="67">
        <v>0</v>
      </c>
      <c r="E3" s="67">
        <v>0</v>
      </c>
      <c r="F3" s="67">
        <v>33600</v>
      </c>
      <c r="G3" s="67">
        <v>0</v>
      </c>
      <c r="H3" s="67">
        <v>0</v>
      </c>
      <c r="I3" s="68">
        <v>42005</v>
      </c>
      <c r="J3" s="69">
        <v>8300000</v>
      </c>
      <c r="K3" s="69">
        <f t="shared" si="0"/>
        <v>247.02380952380952</v>
      </c>
      <c r="L3" s="67" t="s">
        <v>229</v>
      </c>
    </row>
    <row r="4" spans="1:13" s="67" customFormat="1">
      <c r="A4" s="67" t="s">
        <v>203</v>
      </c>
      <c r="B4" s="67" t="s">
        <v>204</v>
      </c>
      <c r="C4" s="67" t="s">
        <v>200</v>
      </c>
      <c r="D4" s="67">
        <v>0</v>
      </c>
      <c r="E4" s="67">
        <v>0</v>
      </c>
      <c r="F4" s="67">
        <v>33600</v>
      </c>
      <c r="G4" s="67">
        <v>0</v>
      </c>
      <c r="H4" s="67">
        <v>0</v>
      </c>
      <c r="I4" s="68">
        <v>42005</v>
      </c>
      <c r="J4" s="69">
        <v>8300000</v>
      </c>
      <c r="K4" s="69">
        <f t="shared" si="0"/>
        <v>247.02380952380952</v>
      </c>
    </row>
    <row r="5" spans="1:13" s="67" customFormat="1">
      <c r="A5" s="67" t="s">
        <v>205</v>
      </c>
      <c r="B5" s="67" t="s">
        <v>206</v>
      </c>
      <c r="C5" s="67" t="s">
        <v>200</v>
      </c>
      <c r="D5" s="67">
        <v>0</v>
      </c>
      <c r="E5" s="67">
        <v>0</v>
      </c>
      <c r="F5" s="67">
        <v>33600</v>
      </c>
      <c r="G5" s="67">
        <v>0</v>
      </c>
      <c r="H5" s="67">
        <v>0</v>
      </c>
      <c r="I5" s="68">
        <v>42005</v>
      </c>
      <c r="J5" s="69">
        <v>8300000</v>
      </c>
      <c r="K5" s="69">
        <f t="shared" si="0"/>
        <v>247.02380952380952</v>
      </c>
    </row>
    <row r="6" spans="1:13">
      <c r="A6" t="s">
        <v>207</v>
      </c>
      <c r="C6" t="s">
        <v>200</v>
      </c>
      <c r="D6">
        <v>0</v>
      </c>
      <c r="E6">
        <v>0</v>
      </c>
      <c r="F6">
        <v>7700</v>
      </c>
      <c r="G6">
        <v>0</v>
      </c>
      <c r="H6">
        <v>0</v>
      </c>
      <c r="I6" s="63">
        <v>42005</v>
      </c>
      <c r="J6" s="13">
        <v>440000</v>
      </c>
      <c r="K6" s="13">
        <f t="shared" si="0"/>
        <v>57.142857142857146</v>
      </c>
    </row>
    <row r="7" spans="1:13">
      <c r="A7" t="s">
        <v>208</v>
      </c>
      <c r="B7" t="s">
        <v>209</v>
      </c>
      <c r="C7" t="s">
        <v>200</v>
      </c>
      <c r="D7">
        <v>0</v>
      </c>
      <c r="E7">
        <v>0</v>
      </c>
      <c r="F7">
        <v>12000</v>
      </c>
      <c r="G7">
        <v>0</v>
      </c>
      <c r="H7">
        <v>0</v>
      </c>
      <c r="I7" s="63">
        <v>41791</v>
      </c>
      <c r="J7" s="13">
        <v>2125000</v>
      </c>
      <c r="K7" s="13">
        <f t="shared" si="0"/>
        <v>177.08333333333334</v>
      </c>
      <c r="M7" t="s">
        <v>165</v>
      </c>
    </row>
    <row r="8" spans="1:13">
      <c r="A8" t="s">
        <v>210</v>
      </c>
      <c r="B8" t="s">
        <v>211</v>
      </c>
      <c r="C8" t="s">
        <v>200</v>
      </c>
      <c r="D8">
        <v>0</v>
      </c>
      <c r="E8">
        <v>0</v>
      </c>
      <c r="F8">
        <v>12000</v>
      </c>
      <c r="G8">
        <v>0</v>
      </c>
      <c r="H8">
        <v>0</v>
      </c>
      <c r="I8" s="63">
        <v>41791</v>
      </c>
      <c r="J8" s="13">
        <v>2125000</v>
      </c>
      <c r="K8" s="13">
        <f t="shared" si="0"/>
        <v>177.08333333333334</v>
      </c>
      <c r="M8" t="s">
        <v>165</v>
      </c>
    </row>
    <row r="9" spans="1:13">
      <c r="A9" t="s">
        <v>212</v>
      </c>
      <c r="B9" t="s">
        <v>213</v>
      </c>
      <c r="C9" t="s">
        <v>200</v>
      </c>
      <c r="D9">
        <v>0</v>
      </c>
      <c r="E9">
        <v>0</v>
      </c>
      <c r="F9">
        <v>9650</v>
      </c>
      <c r="G9">
        <v>0</v>
      </c>
      <c r="H9">
        <v>0</v>
      </c>
      <c r="I9" s="63">
        <v>41730</v>
      </c>
      <c r="J9" s="13">
        <v>1200000</v>
      </c>
      <c r="K9" s="13">
        <f t="shared" si="0"/>
        <v>124.35233160621762</v>
      </c>
      <c r="M9" t="s">
        <v>147</v>
      </c>
    </row>
    <row r="10" spans="1:13">
      <c r="A10" t="s">
        <v>214</v>
      </c>
      <c r="B10" t="s">
        <v>215</v>
      </c>
      <c r="C10" t="s">
        <v>200</v>
      </c>
      <c r="D10">
        <v>0</v>
      </c>
      <c r="E10">
        <v>0</v>
      </c>
      <c r="F10">
        <v>12008</v>
      </c>
      <c r="G10">
        <v>0</v>
      </c>
      <c r="H10">
        <v>0</v>
      </c>
      <c r="I10" s="63">
        <v>41974</v>
      </c>
      <c r="J10" s="13">
        <v>1702500</v>
      </c>
      <c r="K10" s="13">
        <f t="shared" si="0"/>
        <v>141.7804796802132</v>
      </c>
      <c r="M10" t="s">
        <v>168</v>
      </c>
    </row>
    <row r="11" spans="1:13">
      <c r="A11" t="s">
        <v>214</v>
      </c>
      <c r="B11" t="s">
        <v>215</v>
      </c>
      <c r="C11" t="s">
        <v>200</v>
      </c>
      <c r="D11">
        <v>0</v>
      </c>
      <c r="E11">
        <v>0</v>
      </c>
      <c r="F11">
        <v>12008</v>
      </c>
      <c r="G11">
        <v>0</v>
      </c>
      <c r="H11">
        <v>0</v>
      </c>
      <c r="I11" s="63">
        <v>41671</v>
      </c>
      <c r="J11" s="13">
        <v>1670000</v>
      </c>
      <c r="K11" s="13">
        <f t="shared" si="0"/>
        <v>139.07395069953364</v>
      </c>
      <c r="M11" t="s">
        <v>147</v>
      </c>
    </row>
    <row r="12" spans="1:13">
      <c r="A12" t="s">
        <v>216</v>
      </c>
      <c r="B12" t="s">
        <v>217</v>
      </c>
      <c r="C12" t="s">
        <v>200</v>
      </c>
      <c r="D12">
        <v>0</v>
      </c>
      <c r="E12">
        <v>0</v>
      </c>
      <c r="F12">
        <v>12052</v>
      </c>
      <c r="G12">
        <v>0</v>
      </c>
      <c r="H12">
        <v>0</v>
      </c>
      <c r="I12" s="63">
        <v>41671</v>
      </c>
      <c r="J12" s="13">
        <v>1670000</v>
      </c>
      <c r="K12" s="13">
        <f t="shared" si="0"/>
        <v>138.56621307666776</v>
      </c>
      <c r="M12" t="s">
        <v>147</v>
      </c>
    </row>
    <row r="13" spans="1:13">
      <c r="A13" t="s">
        <v>218</v>
      </c>
      <c r="B13" t="s">
        <v>219</v>
      </c>
      <c r="C13" t="s">
        <v>200</v>
      </c>
      <c r="D13">
        <v>1950</v>
      </c>
      <c r="E13">
        <v>5827</v>
      </c>
      <c r="F13">
        <v>27722</v>
      </c>
      <c r="G13">
        <v>5</v>
      </c>
      <c r="H13">
        <v>5</v>
      </c>
      <c r="I13" s="63">
        <v>41640</v>
      </c>
      <c r="J13" s="13">
        <v>2050000</v>
      </c>
      <c r="K13" s="13">
        <f t="shared" si="0"/>
        <v>73.948488565038602</v>
      </c>
      <c r="M13" t="s">
        <v>180</v>
      </c>
    </row>
    <row r="14" spans="1:13">
      <c r="A14" t="s">
        <v>220</v>
      </c>
      <c r="B14" t="s">
        <v>221</v>
      </c>
      <c r="C14" t="s">
        <v>200</v>
      </c>
      <c r="D14">
        <v>0</v>
      </c>
      <c r="E14">
        <v>0</v>
      </c>
      <c r="F14">
        <v>11200</v>
      </c>
      <c r="G14">
        <v>0</v>
      </c>
      <c r="H14">
        <v>0</v>
      </c>
      <c r="I14" s="63">
        <v>41760</v>
      </c>
      <c r="J14" s="13">
        <v>1300000</v>
      </c>
      <c r="K14" s="13">
        <f t="shared" si="0"/>
        <v>116.07142857142857</v>
      </c>
      <c r="M14" t="s">
        <v>147</v>
      </c>
    </row>
    <row r="15" spans="1:13">
      <c r="A15" t="s">
        <v>222</v>
      </c>
      <c r="B15" t="s">
        <v>223</v>
      </c>
      <c r="C15" t="s">
        <v>200</v>
      </c>
      <c r="D15">
        <v>0</v>
      </c>
      <c r="E15">
        <v>0</v>
      </c>
      <c r="F15">
        <v>8050</v>
      </c>
      <c r="G15">
        <v>0</v>
      </c>
      <c r="H15">
        <v>0</v>
      </c>
      <c r="I15" s="63">
        <v>41821</v>
      </c>
      <c r="J15" s="13">
        <v>1300000</v>
      </c>
      <c r="K15" s="13">
        <f t="shared" si="0"/>
        <v>161.49068322981367</v>
      </c>
      <c r="M15" t="s">
        <v>147</v>
      </c>
    </row>
    <row r="16" spans="1:13" ht="16" thickBot="1">
      <c r="A16" s="42" t="s">
        <v>207</v>
      </c>
      <c r="B16" s="42"/>
      <c r="C16" s="42" t="s">
        <v>200</v>
      </c>
      <c r="D16" s="42">
        <v>0</v>
      </c>
      <c r="E16" s="42">
        <v>0</v>
      </c>
      <c r="F16" s="42">
        <v>7700</v>
      </c>
      <c r="G16" s="42">
        <v>0</v>
      </c>
      <c r="H16" s="42">
        <v>0</v>
      </c>
      <c r="I16" s="65">
        <v>41883</v>
      </c>
      <c r="J16" s="58">
        <v>390000</v>
      </c>
      <c r="K16" s="58">
        <f t="shared" si="0"/>
        <v>50.649350649350652</v>
      </c>
      <c r="L16" s="42"/>
      <c r="M16" s="42" t="s">
        <v>147</v>
      </c>
    </row>
    <row r="17" spans="1:13">
      <c r="A17" s="20"/>
      <c r="B17" s="20"/>
      <c r="C17" s="20"/>
      <c r="D17" s="20"/>
      <c r="E17" s="20"/>
      <c r="F17" s="20"/>
      <c r="G17" s="20"/>
      <c r="H17" s="20"/>
      <c r="I17" s="66"/>
      <c r="J17" s="30"/>
      <c r="K17" s="30"/>
      <c r="L17" s="20"/>
      <c r="M17" s="20"/>
    </row>
    <row r="18" spans="1:13">
      <c r="A18" s="20"/>
      <c r="B18" s="20"/>
      <c r="C18" s="20"/>
      <c r="D18" s="20"/>
      <c r="E18" s="20"/>
      <c r="F18" s="20"/>
      <c r="G18" s="20"/>
      <c r="H18" s="20"/>
      <c r="I18" s="66"/>
      <c r="J18" s="30"/>
      <c r="K18" s="30"/>
      <c r="L18" s="20"/>
      <c r="M18" s="20"/>
    </row>
    <row r="19" spans="1:13">
      <c r="A19" s="20"/>
      <c r="B19" s="20"/>
      <c r="C19" s="20"/>
      <c r="D19" s="20"/>
      <c r="E19" s="20"/>
      <c r="F19" s="20"/>
      <c r="G19" s="20"/>
      <c r="H19" s="20"/>
      <c r="I19" s="66"/>
      <c r="J19" s="30"/>
      <c r="K19" s="30"/>
      <c r="L19" s="20"/>
      <c r="M19" s="20"/>
    </row>
    <row r="20" spans="1:13" ht="18">
      <c r="A20" s="61" t="s">
        <v>133</v>
      </c>
      <c r="B20" s="61" t="s">
        <v>38</v>
      </c>
      <c r="C20" s="61" t="s">
        <v>134</v>
      </c>
      <c r="D20" s="61" t="s">
        <v>135</v>
      </c>
      <c r="E20" s="61" t="s">
        <v>136</v>
      </c>
      <c r="F20" s="61" t="s">
        <v>137</v>
      </c>
      <c r="G20" s="61" t="s">
        <v>44</v>
      </c>
      <c r="H20" s="61" t="s">
        <v>138</v>
      </c>
      <c r="I20" s="61" t="s">
        <v>139</v>
      </c>
      <c r="J20" s="62" t="s">
        <v>140</v>
      </c>
      <c r="K20" s="62" t="s">
        <v>141</v>
      </c>
      <c r="L20" s="61" t="s">
        <v>142</v>
      </c>
      <c r="M20" s="61" t="s">
        <v>143</v>
      </c>
    </row>
    <row r="21" spans="1:13">
      <c r="A21" t="s">
        <v>144</v>
      </c>
      <c r="B21" t="s">
        <v>145</v>
      </c>
      <c r="C21" t="s">
        <v>146</v>
      </c>
      <c r="D21">
        <v>2008</v>
      </c>
      <c r="E21">
        <v>1725</v>
      </c>
      <c r="F21">
        <v>0</v>
      </c>
      <c r="G21">
        <v>0</v>
      </c>
      <c r="H21">
        <v>0</v>
      </c>
      <c r="I21" s="63">
        <v>42005</v>
      </c>
      <c r="J21" s="13">
        <v>150000</v>
      </c>
      <c r="K21" s="13"/>
      <c r="L21" s="64"/>
      <c r="M21" t="s">
        <v>147</v>
      </c>
    </row>
    <row r="22" spans="1:13">
      <c r="A22" t="s">
        <v>148</v>
      </c>
      <c r="B22" t="s">
        <v>149</v>
      </c>
      <c r="C22" t="s">
        <v>150</v>
      </c>
      <c r="D22">
        <v>1957</v>
      </c>
      <c r="E22">
        <v>75295</v>
      </c>
      <c r="F22">
        <v>118417</v>
      </c>
      <c r="G22">
        <v>0</v>
      </c>
      <c r="H22">
        <v>0</v>
      </c>
      <c r="I22" s="63">
        <v>42005</v>
      </c>
      <c r="J22" s="13">
        <v>13760000</v>
      </c>
      <c r="K22" s="13">
        <f>J22/F22</f>
        <v>116.19953216176731</v>
      </c>
      <c r="L22" s="64"/>
      <c r="M22" t="s">
        <v>147</v>
      </c>
    </row>
    <row r="23" spans="1:13">
      <c r="A23" t="s">
        <v>151</v>
      </c>
      <c r="B23" t="s">
        <v>152</v>
      </c>
      <c r="C23" t="s">
        <v>153</v>
      </c>
      <c r="D23">
        <v>1982</v>
      </c>
      <c r="E23">
        <v>2013</v>
      </c>
      <c r="F23">
        <v>31164</v>
      </c>
      <c r="G23">
        <v>0</v>
      </c>
      <c r="H23">
        <v>0</v>
      </c>
      <c r="I23" s="63">
        <v>42064</v>
      </c>
      <c r="J23" s="13">
        <v>3600000</v>
      </c>
      <c r="K23" s="13">
        <f>J23/F23</f>
        <v>115.51790527531767</v>
      </c>
      <c r="L23" s="64"/>
      <c r="M23" t="s">
        <v>147</v>
      </c>
    </row>
    <row r="24" spans="1:13">
      <c r="A24" t="s">
        <v>154</v>
      </c>
      <c r="B24" t="s">
        <v>155</v>
      </c>
      <c r="C24" t="s">
        <v>146</v>
      </c>
      <c r="D24">
        <v>2008</v>
      </c>
      <c r="E24">
        <v>616</v>
      </c>
      <c r="F24">
        <v>0</v>
      </c>
      <c r="G24">
        <v>0</v>
      </c>
      <c r="H24">
        <v>0</v>
      </c>
      <c r="I24" s="63">
        <v>41671</v>
      </c>
      <c r="J24" s="13">
        <v>0</v>
      </c>
      <c r="K24" s="13"/>
      <c r="M24" t="s">
        <v>156</v>
      </c>
    </row>
    <row r="25" spans="1:13">
      <c r="A25" t="s">
        <v>157</v>
      </c>
      <c r="B25" t="s">
        <v>158</v>
      </c>
      <c r="C25" t="s">
        <v>146</v>
      </c>
      <c r="D25">
        <v>2008</v>
      </c>
      <c r="E25">
        <v>1725</v>
      </c>
      <c r="F25">
        <v>0</v>
      </c>
      <c r="G25">
        <v>0</v>
      </c>
      <c r="H25">
        <v>0</v>
      </c>
      <c r="I25" s="63">
        <v>41791</v>
      </c>
      <c r="J25" s="13">
        <v>100</v>
      </c>
      <c r="K25" s="13"/>
      <c r="M25" t="s">
        <v>156</v>
      </c>
    </row>
    <row r="26" spans="1:13">
      <c r="A26" t="s">
        <v>159</v>
      </c>
      <c r="B26" t="s">
        <v>160</v>
      </c>
      <c r="C26" t="s">
        <v>161</v>
      </c>
      <c r="D26">
        <v>1973</v>
      </c>
      <c r="E26">
        <v>1638</v>
      </c>
      <c r="F26">
        <v>12345</v>
      </c>
      <c r="G26">
        <v>1</v>
      </c>
      <c r="H26">
        <v>1</v>
      </c>
      <c r="I26" s="63">
        <v>41913</v>
      </c>
      <c r="J26" s="13">
        <v>2469000</v>
      </c>
      <c r="K26" s="13"/>
      <c r="M26" t="s">
        <v>147</v>
      </c>
    </row>
    <row r="27" spans="1:13">
      <c r="A27" t="s">
        <v>162</v>
      </c>
      <c r="B27" t="s">
        <v>163</v>
      </c>
      <c r="C27" t="s">
        <v>164</v>
      </c>
      <c r="D27">
        <v>1968</v>
      </c>
      <c r="E27">
        <v>6212</v>
      </c>
      <c r="F27">
        <v>21881</v>
      </c>
      <c r="G27">
        <v>0</v>
      </c>
      <c r="H27">
        <v>0</v>
      </c>
      <c r="I27" s="63">
        <v>41791</v>
      </c>
      <c r="J27" s="13">
        <v>2125000</v>
      </c>
      <c r="K27" s="13"/>
      <c r="M27" t="s">
        <v>165</v>
      </c>
    </row>
    <row r="28" spans="1:13">
      <c r="A28" t="s">
        <v>162</v>
      </c>
      <c r="B28" t="s">
        <v>163</v>
      </c>
      <c r="C28" t="s">
        <v>164</v>
      </c>
      <c r="D28">
        <v>1968</v>
      </c>
      <c r="E28">
        <v>6212</v>
      </c>
      <c r="F28">
        <v>21881</v>
      </c>
      <c r="G28">
        <v>0</v>
      </c>
      <c r="H28">
        <v>0</v>
      </c>
      <c r="I28" s="63">
        <v>41791</v>
      </c>
      <c r="J28" s="13">
        <v>100</v>
      </c>
      <c r="K28" s="13"/>
      <c r="M28" t="s">
        <v>156</v>
      </c>
    </row>
    <row r="29" spans="1:13">
      <c r="A29" t="s">
        <v>166</v>
      </c>
      <c r="B29" t="s">
        <v>167</v>
      </c>
      <c r="C29" t="s">
        <v>153</v>
      </c>
      <c r="D29">
        <v>1947</v>
      </c>
      <c r="E29">
        <v>12269</v>
      </c>
      <c r="F29">
        <v>36000</v>
      </c>
      <c r="G29">
        <v>0</v>
      </c>
      <c r="H29">
        <v>0</v>
      </c>
      <c r="I29" s="63">
        <v>41791</v>
      </c>
      <c r="J29" s="13">
        <v>4500000</v>
      </c>
      <c r="K29" s="13"/>
      <c r="M29" t="s">
        <v>168</v>
      </c>
    </row>
    <row r="30" spans="1:13" ht="16" thickBot="1">
      <c r="A30" s="42" t="s">
        <v>169</v>
      </c>
      <c r="B30" s="42" t="s">
        <v>170</v>
      </c>
      <c r="C30" s="42" t="s">
        <v>171</v>
      </c>
      <c r="D30" s="42">
        <v>2002</v>
      </c>
      <c r="E30" s="42">
        <v>7204</v>
      </c>
      <c r="F30" s="42">
        <v>42212</v>
      </c>
      <c r="G30" s="42">
        <v>0</v>
      </c>
      <c r="H30" s="42">
        <v>0</v>
      </c>
      <c r="I30" s="65">
        <v>41791</v>
      </c>
      <c r="J30" s="58">
        <v>3404819</v>
      </c>
      <c r="K30" s="58"/>
      <c r="L30" s="42"/>
      <c r="M30" s="42" t="s">
        <v>156</v>
      </c>
    </row>
    <row r="31" spans="1:13">
      <c r="I31" s="63"/>
      <c r="J31" s="13"/>
      <c r="K31" s="13"/>
      <c r="L31" s="64"/>
    </row>
    <row r="32" spans="1:13">
      <c r="I32" s="63"/>
      <c r="J32" s="13"/>
      <c r="K32" s="13"/>
      <c r="L32" s="64"/>
    </row>
    <row r="33" spans="1:13">
      <c r="I33" s="63"/>
      <c r="J33" s="13"/>
      <c r="K33" s="13"/>
      <c r="L33" s="64"/>
    </row>
    <row r="34" spans="1:13" ht="18">
      <c r="A34" s="61" t="s">
        <v>133</v>
      </c>
      <c r="B34" s="61" t="s">
        <v>38</v>
      </c>
      <c r="C34" s="61" t="s">
        <v>134</v>
      </c>
      <c r="D34" s="61" t="s">
        <v>135</v>
      </c>
      <c r="E34" s="61" t="s">
        <v>136</v>
      </c>
      <c r="F34" s="61" t="s">
        <v>137</v>
      </c>
      <c r="G34" s="61" t="s">
        <v>44</v>
      </c>
      <c r="H34" s="61" t="s">
        <v>138</v>
      </c>
      <c r="I34" s="61" t="s">
        <v>139</v>
      </c>
      <c r="J34" s="62" t="s">
        <v>140</v>
      </c>
      <c r="K34" s="62" t="s">
        <v>141</v>
      </c>
      <c r="L34" s="61" t="s">
        <v>142</v>
      </c>
      <c r="M34" s="61" t="s">
        <v>143</v>
      </c>
    </row>
    <row r="35" spans="1:13" ht="16" thickBot="1">
      <c r="A35" s="42" t="s">
        <v>172</v>
      </c>
      <c r="B35" s="42" t="s">
        <v>173</v>
      </c>
      <c r="C35" s="42" t="s">
        <v>174</v>
      </c>
      <c r="D35" s="42">
        <v>1963</v>
      </c>
      <c r="E35" s="42">
        <v>19982</v>
      </c>
      <c r="F35" s="42">
        <v>22400</v>
      </c>
      <c r="G35" s="42">
        <v>30</v>
      </c>
      <c r="H35" s="42">
        <v>30</v>
      </c>
      <c r="I35" s="65">
        <v>41883</v>
      </c>
      <c r="J35" s="58">
        <v>4400000</v>
      </c>
      <c r="K35" s="58">
        <f t="shared" ref="K35" si="1">J35/F35</f>
        <v>196.42857142857142</v>
      </c>
      <c r="L35" s="42"/>
      <c r="M35" s="42" t="s">
        <v>147</v>
      </c>
    </row>
    <row r="36" spans="1:13">
      <c r="I36" s="63"/>
      <c r="J36" s="13"/>
      <c r="K36" s="13"/>
      <c r="L36" s="64"/>
    </row>
    <row r="37" spans="1:13">
      <c r="I37" s="63"/>
      <c r="J37" s="13"/>
      <c r="K37" s="13"/>
      <c r="L37" s="64"/>
    </row>
    <row r="38" spans="1:13">
      <c r="I38" s="63"/>
      <c r="J38" s="13"/>
      <c r="K38" s="13"/>
      <c r="L38" s="64"/>
    </row>
    <row r="39" spans="1:13" ht="18">
      <c r="A39" s="61" t="s">
        <v>133</v>
      </c>
      <c r="B39" s="61" t="s">
        <v>38</v>
      </c>
      <c r="C39" s="61" t="s">
        <v>134</v>
      </c>
      <c r="D39" s="61" t="s">
        <v>135</v>
      </c>
      <c r="E39" s="61" t="s">
        <v>136</v>
      </c>
      <c r="F39" s="61" t="s">
        <v>137</v>
      </c>
      <c r="G39" s="61" t="s">
        <v>44</v>
      </c>
      <c r="H39" s="61" t="s">
        <v>138</v>
      </c>
      <c r="I39" s="61" t="s">
        <v>139</v>
      </c>
      <c r="J39" s="62" t="s">
        <v>140</v>
      </c>
      <c r="K39" s="62" t="s">
        <v>141</v>
      </c>
      <c r="L39" s="61" t="s">
        <v>142</v>
      </c>
      <c r="M39" s="61" t="s">
        <v>143</v>
      </c>
    </row>
    <row r="40" spans="1:13">
      <c r="A40" t="s">
        <v>175</v>
      </c>
      <c r="B40" t="s">
        <v>176</v>
      </c>
      <c r="C40" t="s">
        <v>177</v>
      </c>
      <c r="D40">
        <v>1960</v>
      </c>
      <c r="E40">
        <v>2476</v>
      </c>
      <c r="F40">
        <v>4200</v>
      </c>
      <c r="G40">
        <v>6</v>
      </c>
      <c r="H40">
        <v>4</v>
      </c>
      <c r="I40" s="63">
        <v>42036</v>
      </c>
      <c r="J40" s="13">
        <v>85000</v>
      </c>
      <c r="K40" s="13">
        <f>J40/F40</f>
        <v>20.238095238095237</v>
      </c>
      <c r="L40" s="64"/>
      <c r="M40" t="s">
        <v>156</v>
      </c>
    </row>
    <row r="41" spans="1:13">
      <c r="A41" t="s">
        <v>175</v>
      </c>
      <c r="B41" t="s">
        <v>176</v>
      </c>
      <c r="C41" t="s">
        <v>177</v>
      </c>
      <c r="D41">
        <v>1960</v>
      </c>
      <c r="E41">
        <v>2476</v>
      </c>
      <c r="F41">
        <v>4200</v>
      </c>
      <c r="G41">
        <v>6</v>
      </c>
      <c r="H41">
        <v>4</v>
      </c>
      <c r="I41" s="63">
        <v>42005</v>
      </c>
      <c r="J41" s="13">
        <v>40000</v>
      </c>
      <c r="K41" s="13">
        <f>J41/F41</f>
        <v>9.5238095238095237</v>
      </c>
      <c r="L41" s="64"/>
      <c r="M41" t="s">
        <v>156</v>
      </c>
    </row>
    <row r="42" spans="1:13">
      <c r="A42" t="s">
        <v>175</v>
      </c>
      <c r="B42" t="s">
        <v>176</v>
      </c>
      <c r="C42" t="s">
        <v>177</v>
      </c>
      <c r="D42">
        <v>1960</v>
      </c>
      <c r="E42">
        <v>2476</v>
      </c>
      <c r="F42">
        <v>4200</v>
      </c>
      <c r="G42">
        <v>6</v>
      </c>
      <c r="H42">
        <v>4</v>
      </c>
      <c r="I42" s="63">
        <v>42005</v>
      </c>
      <c r="J42" s="13">
        <v>100</v>
      </c>
      <c r="K42" s="13">
        <f>J42/F42</f>
        <v>2.3809523809523808E-2</v>
      </c>
      <c r="L42" s="64"/>
      <c r="M42" t="s">
        <v>156</v>
      </c>
    </row>
    <row r="43" spans="1:13">
      <c r="A43" t="s">
        <v>175</v>
      </c>
      <c r="B43" t="s">
        <v>176</v>
      </c>
      <c r="C43" t="s">
        <v>177</v>
      </c>
      <c r="D43">
        <v>1960</v>
      </c>
      <c r="E43">
        <v>2476</v>
      </c>
      <c r="F43">
        <v>4200</v>
      </c>
      <c r="G43">
        <v>6</v>
      </c>
      <c r="H43">
        <v>4</v>
      </c>
      <c r="I43" s="63">
        <v>42005</v>
      </c>
      <c r="J43" s="13">
        <v>100</v>
      </c>
      <c r="K43" s="13">
        <f>J43/F43</f>
        <v>2.3809523809523808E-2</v>
      </c>
      <c r="L43" s="64"/>
      <c r="M43" t="s">
        <v>156</v>
      </c>
    </row>
    <row r="44" spans="1:13">
      <c r="A44" t="s">
        <v>178</v>
      </c>
      <c r="B44" t="s">
        <v>179</v>
      </c>
      <c r="C44" t="s">
        <v>177</v>
      </c>
      <c r="D44">
        <v>1952</v>
      </c>
      <c r="E44">
        <v>1773</v>
      </c>
      <c r="F44">
        <v>6300</v>
      </c>
      <c r="G44">
        <v>5</v>
      </c>
      <c r="H44">
        <v>5</v>
      </c>
      <c r="I44" s="63">
        <v>42064</v>
      </c>
      <c r="J44" s="13">
        <v>306000</v>
      </c>
      <c r="K44" s="13">
        <f>J44/F44</f>
        <v>48.571428571428569</v>
      </c>
      <c r="L44" s="64"/>
      <c r="M44" t="s">
        <v>180</v>
      </c>
    </row>
    <row r="45" spans="1:13">
      <c r="A45" t="s">
        <v>178</v>
      </c>
      <c r="B45" t="s">
        <v>179</v>
      </c>
      <c r="C45" t="s">
        <v>177</v>
      </c>
      <c r="D45">
        <v>1952</v>
      </c>
      <c r="E45">
        <v>1773</v>
      </c>
      <c r="F45">
        <v>6300</v>
      </c>
      <c r="G45">
        <v>5</v>
      </c>
      <c r="H45">
        <v>5</v>
      </c>
      <c r="I45" s="63">
        <v>41913</v>
      </c>
      <c r="J45" s="13">
        <v>175100</v>
      </c>
      <c r="K45" s="13">
        <f t="shared" ref="K45:K56" si="2">J45/F45</f>
        <v>27.793650793650794</v>
      </c>
      <c r="L45" s="64"/>
      <c r="M45" t="s">
        <v>180</v>
      </c>
    </row>
    <row r="46" spans="1:13">
      <c r="A46" t="s">
        <v>181</v>
      </c>
      <c r="B46" t="s">
        <v>182</v>
      </c>
      <c r="C46" t="s">
        <v>177</v>
      </c>
      <c r="D46">
        <v>1949</v>
      </c>
      <c r="E46">
        <v>2954</v>
      </c>
      <c r="F46">
        <v>7650</v>
      </c>
      <c r="G46">
        <v>4</v>
      </c>
      <c r="H46">
        <v>4</v>
      </c>
      <c r="I46" s="63">
        <v>41791</v>
      </c>
      <c r="J46" s="13">
        <v>2125000</v>
      </c>
      <c r="K46" s="13">
        <f t="shared" si="2"/>
        <v>277.77777777777777</v>
      </c>
      <c r="L46" s="64"/>
      <c r="M46" t="s">
        <v>165</v>
      </c>
    </row>
    <row r="47" spans="1:13">
      <c r="A47" t="s">
        <v>181</v>
      </c>
      <c r="B47" t="s">
        <v>182</v>
      </c>
      <c r="C47" t="s">
        <v>177</v>
      </c>
      <c r="D47">
        <v>1949</v>
      </c>
      <c r="E47">
        <v>2954</v>
      </c>
      <c r="F47">
        <v>7650</v>
      </c>
      <c r="G47">
        <v>4</v>
      </c>
      <c r="H47">
        <v>4</v>
      </c>
      <c r="I47" s="63">
        <v>41791</v>
      </c>
      <c r="J47" s="13">
        <v>100</v>
      </c>
      <c r="K47" s="13">
        <f t="shared" si="2"/>
        <v>1.3071895424836602E-2</v>
      </c>
      <c r="L47" s="64"/>
      <c r="M47" t="s">
        <v>156</v>
      </c>
    </row>
    <row r="48" spans="1:13">
      <c r="A48" t="s">
        <v>183</v>
      </c>
      <c r="B48" t="s">
        <v>184</v>
      </c>
      <c r="C48" t="s">
        <v>177</v>
      </c>
      <c r="D48">
        <v>1952</v>
      </c>
      <c r="E48">
        <v>2471</v>
      </c>
      <c r="F48">
        <v>4860</v>
      </c>
      <c r="G48">
        <v>4</v>
      </c>
      <c r="H48">
        <v>4</v>
      </c>
      <c r="I48" s="63">
        <v>41852</v>
      </c>
      <c r="J48" s="13">
        <v>315000</v>
      </c>
      <c r="K48" s="13">
        <f t="shared" si="2"/>
        <v>64.81481481481481</v>
      </c>
      <c r="L48" s="64"/>
      <c r="M48" t="s">
        <v>147</v>
      </c>
    </row>
    <row r="49" spans="1:13">
      <c r="A49" t="s">
        <v>183</v>
      </c>
      <c r="B49" t="s">
        <v>184</v>
      </c>
      <c r="C49" t="s">
        <v>177</v>
      </c>
      <c r="D49">
        <v>1952</v>
      </c>
      <c r="E49">
        <v>2471</v>
      </c>
      <c r="F49">
        <v>4860</v>
      </c>
      <c r="G49">
        <v>4</v>
      </c>
      <c r="H49">
        <v>4</v>
      </c>
      <c r="I49" s="63">
        <v>41791</v>
      </c>
      <c r="J49" s="13">
        <v>100</v>
      </c>
      <c r="K49" s="13">
        <f t="shared" si="2"/>
        <v>2.0576131687242798E-2</v>
      </c>
      <c r="M49" t="s">
        <v>156</v>
      </c>
    </row>
    <row r="50" spans="1:13">
      <c r="A50" t="s">
        <v>185</v>
      </c>
      <c r="B50" t="s">
        <v>186</v>
      </c>
      <c r="C50" t="s">
        <v>177</v>
      </c>
      <c r="D50">
        <v>1959</v>
      </c>
      <c r="E50">
        <v>3062</v>
      </c>
      <c r="F50">
        <v>6000</v>
      </c>
      <c r="G50">
        <v>6</v>
      </c>
      <c r="H50">
        <v>6</v>
      </c>
      <c r="I50" s="63">
        <v>41852</v>
      </c>
      <c r="J50" s="13">
        <v>390000</v>
      </c>
      <c r="K50" s="13">
        <f t="shared" si="2"/>
        <v>65</v>
      </c>
      <c r="L50" s="64"/>
      <c r="M50" t="s">
        <v>147</v>
      </c>
    </row>
    <row r="51" spans="1:13">
      <c r="A51" t="s">
        <v>187</v>
      </c>
      <c r="B51" t="s">
        <v>188</v>
      </c>
      <c r="C51" t="s">
        <v>177</v>
      </c>
      <c r="D51">
        <v>1966</v>
      </c>
      <c r="E51">
        <v>2885</v>
      </c>
      <c r="F51">
        <v>6000</v>
      </c>
      <c r="G51">
        <v>6</v>
      </c>
      <c r="H51">
        <v>6</v>
      </c>
      <c r="I51" s="63">
        <v>41974</v>
      </c>
      <c r="J51" s="13">
        <v>475000</v>
      </c>
      <c r="K51" s="13">
        <f t="shared" si="2"/>
        <v>79.166666666666671</v>
      </c>
      <c r="L51" s="64"/>
      <c r="M51" t="s">
        <v>147</v>
      </c>
    </row>
    <row r="52" spans="1:13">
      <c r="A52" t="s">
        <v>189</v>
      </c>
      <c r="B52" t="s">
        <v>190</v>
      </c>
      <c r="C52" t="s">
        <v>177</v>
      </c>
      <c r="D52">
        <v>1951</v>
      </c>
      <c r="E52">
        <v>2264</v>
      </c>
      <c r="F52">
        <v>6000</v>
      </c>
      <c r="G52">
        <v>4</v>
      </c>
      <c r="H52">
        <v>4</v>
      </c>
      <c r="I52" s="63">
        <v>41760</v>
      </c>
      <c r="J52" s="13">
        <v>360000</v>
      </c>
      <c r="K52" s="13">
        <f t="shared" si="2"/>
        <v>60</v>
      </c>
      <c r="L52" s="64"/>
      <c r="M52" t="s">
        <v>147</v>
      </c>
    </row>
    <row r="53" spans="1:13">
      <c r="A53" t="s">
        <v>191</v>
      </c>
      <c r="B53" t="s">
        <v>192</v>
      </c>
      <c r="C53" t="s">
        <v>177</v>
      </c>
      <c r="D53">
        <v>1949</v>
      </c>
      <c r="E53">
        <v>6911</v>
      </c>
      <c r="F53">
        <v>11250</v>
      </c>
      <c r="G53">
        <v>10</v>
      </c>
      <c r="H53">
        <v>10</v>
      </c>
      <c r="I53" s="63">
        <v>41974</v>
      </c>
      <c r="J53" s="13">
        <v>1365000</v>
      </c>
      <c r="K53" s="13">
        <f t="shared" si="2"/>
        <v>121.33333333333333</v>
      </c>
      <c r="M53" t="s">
        <v>193</v>
      </c>
    </row>
    <row r="54" spans="1:13">
      <c r="A54" t="s">
        <v>194</v>
      </c>
      <c r="B54" t="s">
        <v>195</v>
      </c>
      <c r="C54" t="s">
        <v>177</v>
      </c>
      <c r="D54">
        <v>1940</v>
      </c>
      <c r="E54">
        <v>3109</v>
      </c>
      <c r="F54">
        <v>7789</v>
      </c>
      <c r="G54">
        <v>4</v>
      </c>
      <c r="H54">
        <v>4</v>
      </c>
      <c r="I54" s="63">
        <v>41852</v>
      </c>
      <c r="J54" s="13">
        <v>100</v>
      </c>
      <c r="K54" s="13">
        <f t="shared" si="2"/>
        <v>1.2838618564642445E-2</v>
      </c>
      <c r="M54" t="s">
        <v>156</v>
      </c>
    </row>
    <row r="55" spans="1:13">
      <c r="A55" t="s">
        <v>194</v>
      </c>
      <c r="B55" t="s">
        <v>195</v>
      </c>
      <c r="C55" t="s">
        <v>177</v>
      </c>
      <c r="D55">
        <v>1940</v>
      </c>
      <c r="E55">
        <v>3109</v>
      </c>
      <c r="F55">
        <v>7789</v>
      </c>
      <c r="G55">
        <v>4</v>
      </c>
      <c r="H55">
        <v>4</v>
      </c>
      <c r="I55" s="63">
        <v>41640</v>
      </c>
      <c r="J55" s="13">
        <v>100</v>
      </c>
      <c r="K55" s="13">
        <f t="shared" si="2"/>
        <v>1.2838618564642445E-2</v>
      </c>
      <c r="M55" t="s">
        <v>156</v>
      </c>
    </row>
    <row r="56" spans="1:13" ht="16" thickBot="1">
      <c r="A56" s="42" t="s">
        <v>196</v>
      </c>
      <c r="B56" s="42" t="s">
        <v>197</v>
      </c>
      <c r="C56" s="42" t="s">
        <v>177</v>
      </c>
      <c r="D56" s="42">
        <v>1947</v>
      </c>
      <c r="E56" s="42">
        <v>6878</v>
      </c>
      <c r="F56" s="42">
        <v>11200</v>
      </c>
      <c r="G56" s="42">
        <v>12</v>
      </c>
      <c r="H56" s="42">
        <v>8</v>
      </c>
      <c r="I56" s="65">
        <v>41913</v>
      </c>
      <c r="J56" s="58">
        <v>1500000</v>
      </c>
      <c r="K56" s="58">
        <f t="shared" si="2"/>
        <v>133.92857142857142</v>
      </c>
      <c r="L56" s="42"/>
      <c r="M56" s="42" t="s">
        <v>147</v>
      </c>
    </row>
    <row r="57" spans="1:13">
      <c r="I57" s="63"/>
      <c r="J57" s="13"/>
      <c r="K57" s="13"/>
    </row>
    <row r="58" spans="1:13">
      <c r="I58" s="63"/>
      <c r="J58" s="13"/>
      <c r="K58" s="13"/>
    </row>
    <row r="59" spans="1:13">
      <c r="I59" s="63"/>
      <c r="J59" s="13"/>
      <c r="K59" s="13"/>
    </row>
    <row r="60" spans="1:13">
      <c r="I60" s="63"/>
      <c r="J60" s="13"/>
      <c r="K60" s="13"/>
    </row>
    <row r="61" spans="1:13">
      <c r="J61" s="13"/>
      <c r="K61" s="13">
        <f>AVERAGE(K2:K16)</f>
        <v>142.82562608531529</v>
      </c>
    </row>
    <row r="62" spans="1:13">
      <c r="J62" s="13"/>
      <c r="K62" s="13"/>
    </row>
    <row r="63" spans="1:13">
      <c r="J63" s="13"/>
      <c r="K63" s="13"/>
    </row>
    <row r="64" spans="1:13" ht="18">
      <c r="A64" s="61" t="s">
        <v>133</v>
      </c>
      <c r="B64" s="61" t="s">
        <v>38</v>
      </c>
      <c r="C64" s="61" t="s">
        <v>134</v>
      </c>
      <c r="D64" s="61" t="s">
        <v>135</v>
      </c>
      <c r="E64" s="61" t="s">
        <v>136</v>
      </c>
      <c r="F64" s="61" t="s">
        <v>137</v>
      </c>
      <c r="G64" s="61" t="s">
        <v>44</v>
      </c>
      <c r="H64" s="61" t="s">
        <v>138</v>
      </c>
      <c r="I64" s="61" t="s">
        <v>139</v>
      </c>
      <c r="J64" s="62" t="s">
        <v>140</v>
      </c>
      <c r="K64" s="62" t="s">
        <v>141</v>
      </c>
      <c r="L64" s="61" t="s">
        <v>142</v>
      </c>
      <c r="M64" s="61" t="s">
        <v>143</v>
      </c>
    </row>
    <row r="65" spans="1:13">
      <c r="A65" t="s">
        <v>224</v>
      </c>
      <c r="C65" t="s">
        <v>225</v>
      </c>
      <c r="D65">
        <v>0</v>
      </c>
      <c r="E65">
        <v>0</v>
      </c>
      <c r="F65">
        <v>6545</v>
      </c>
      <c r="G65">
        <v>0</v>
      </c>
      <c r="H65">
        <v>0</v>
      </c>
      <c r="I65" s="63">
        <v>41671</v>
      </c>
      <c r="J65" s="13">
        <v>675000</v>
      </c>
      <c r="K65" s="13">
        <f t="shared" ref="K65:K67" si="3">J65/F65</f>
        <v>103.13216195569137</v>
      </c>
      <c r="M65" s="13" t="s">
        <v>165</v>
      </c>
    </row>
    <row r="66" spans="1:13">
      <c r="A66" t="s">
        <v>226</v>
      </c>
      <c r="B66" t="s">
        <v>227</v>
      </c>
      <c r="C66" t="s">
        <v>225</v>
      </c>
      <c r="D66">
        <v>0</v>
      </c>
      <c r="E66">
        <v>0</v>
      </c>
      <c r="F66">
        <v>6545</v>
      </c>
      <c r="G66">
        <v>0</v>
      </c>
      <c r="H66">
        <v>0</v>
      </c>
      <c r="I66" s="63">
        <v>41671</v>
      </c>
      <c r="J66" s="13">
        <v>675000</v>
      </c>
      <c r="K66" s="13">
        <f t="shared" si="3"/>
        <v>103.13216195569137</v>
      </c>
      <c r="M66" s="13" t="s">
        <v>165</v>
      </c>
    </row>
    <row r="67" spans="1:13" ht="16" thickBot="1">
      <c r="A67" s="42" t="s">
        <v>228</v>
      </c>
      <c r="B67" s="42"/>
      <c r="C67" s="42" t="s">
        <v>225</v>
      </c>
      <c r="D67" s="42">
        <v>0</v>
      </c>
      <c r="E67" s="42">
        <v>0</v>
      </c>
      <c r="F67" s="42">
        <v>10800</v>
      </c>
      <c r="G67" s="42">
        <v>0</v>
      </c>
      <c r="H67" s="42">
        <v>0</v>
      </c>
      <c r="I67" s="65">
        <v>41791</v>
      </c>
      <c r="J67" s="58">
        <v>4500000</v>
      </c>
      <c r="K67" s="58">
        <f t="shared" si="3"/>
        <v>416.66666666666669</v>
      </c>
      <c r="L67" s="42"/>
      <c r="M67" s="58" t="s">
        <v>168</v>
      </c>
    </row>
  </sheetData>
  <phoneticPr fontId="10" type="noConversion"/>
  <pageMargins left="0.75" right="0.75" top="1" bottom="1" header="0.5" footer="0.5"/>
  <pageSetup scale="50" orientation="landscape" horizontalDpi="4294967292" verticalDpi="4294967292"/>
  <rowBreaks count="1" manualBreakCount="1">
    <brk id="58" max="16383" man="1"/>
  </rowBreaks>
  <colBreaks count="1" manualBreakCount="1">
    <brk id="1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0"/>
  <sheetViews>
    <sheetView workbookViewId="0">
      <selection activeCell="G41" sqref="G41"/>
    </sheetView>
  </sheetViews>
  <sheetFormatPr baseColWidth="10" defaultRowHeight="15" x14ac:dyDescent="0"/>
  <sheetData>
    <row r="1" spans="1:19" ht="18">
      <c r="A1" s="44" t="s">
        <v>35</v>
      </c>
      <c r="B1" s="44" t="s">
        <v>236</v>
      </c>
      <c r="C1" s="44" t="s">
        <v>38</v>
      </c>
      <c r="D1" s="44" t="s">
        <v>237</v>
      </c>
      <c r="E1" s="76" t="s">
        <v>238</v>
      </c>
      <c r="F1" s="77" t="s">
        <v>239</v>
      </c>
      <c r="G1" s="76" t="s">
        <v>240</v>
      </c>
      <c r="H1" s="77" t="s">
        <v>241</v>
      </c>
      <c r="I1" s="44" t="s">
        <v>242</v>
      </c>
      <c r="J1" s="44" t="s">
        <v>243</v>
      </c>
      <c r="K1" s="44" t="s">
        <v>44</v>
      </c>
      <c r="L1" s="44" t="s">
        <v>244</v>
      </c>
      <c r="M1" s="44" t="s">
        <v>245</v>
      </c>
      <c r="N1" s="44" t="s">
        <v>135</v>
      </c>
      <c r="O1" s="44" t="s">
        <v>246</v>
      </c>
      <c r="P1" s="44" t="s">
        <v>247</v>
      </c>
      <c r="Q1" s="44" t="s">
        <v>248</v>
      </c>
      <c r="R1" s="44" t="s">
        <v>249</v>
      </c>
      <c r="S1" s="44" t="s">
        <v>250</v>
      </c>
    </row>
    <row r="2" spans="1:19">
      <c r="A2" s="45" t="s">
        <v>251</v>
      </c>
      <c r="B2" s="45">
        <v>386</v>
      </c>
      <c r="C2" s="45" t="s">
        <v>252</v>
      </c>
      <c r="D2" s="45" t="s">
        <v>253</v>
      </c>
      <c r="E2" s="51">
        <v>2250</v>
      </c>
      <c r="F2" s="78">
        <v>1.8</v>
      </c>
      <c r="G2" s="51">
        <v>2200</v>
      </c>
      <c r="H2" s="78">
        <v>1.76</v>
      </c>
      <c r="I2" s="47">
        <v>42205</v>
      </c>
      <c r="J2" s="46">
        <v>1251</v>
      </c>
      <c r="K2" s="45">
        <v>2</v>
      </c>
      <c r="L2" s="45">
        <v>2</v>
      </c>
      <c r="M2" s="45">
        <v>0</v>
      </c>
      <c r="N2" s="45">
        <v>2007</v>
      </c>
      <c r="O2" s="45" t="s">
        <v>57</v>
      </c>
      <c r="P2" s="45" t="s">
        <v>59</v>
      </c>
      <c r="Q2" s="45" t="s">
        <v>254</v>
      </c>
      <c r="R2" s="45" t="s">
        <v>59</v>
      </c>
      <c r="S2" s="45" t="s">
        <v>59</v>
      </c>
    </row>
    <row r="3" spans="1:19">
      <c r="A3" s="45" t="s">
        <v>251</v>
      </c>
      <c r="B3" s="45">
        <v>131</v>
      </c>
      <c r="C3" s="45" t="s">
        <v>255</v>
      </c>
      <c r="D3" s="45" t="s">
        <v>253</v>
      </c>
      <c r="E3" s="51">
        <v>2500</v>
      </c>
      <c r="F3" s="78">
        <v>2</v>
      </c>
      <c r="G3" s="51">
        <v>2400</v>
      </c>
      <c r="H3" s="78">
        <v>1.92</v>
      </c>
      <c r="I3" s="47">
        <v>42200</v>
      </c>
      <c r="J3" s="46">
        <v>1251</v>
      </c>
      <c r="K3" s="45">
        <v>2</v>
      </c>
      <c r="L3" s="45">
        <v>2</v>
      </c>
      <c r="M3" s="45">
        <v>0</v>
      </c>
      <c r="N3" s="45">
        <v>2007</v>
      </c>
      <c r="O3" s="45" t="s">
        <v>57</v>
      </c>
      <c r="P3" s="45" t="s">
        <v>59</v>
      </c>
      <c r="Q3" s="45" t="s">
        <v>254</v>
      </c>
      <c r="R3" s="45" t="s">
        <v>58</v>
      </c>
      <c r="S3" s="45" t="s">
        <v>58</v>
      </c>
    </row>
    <row r="4" spans="1:19">
      <c r="A4" s="45" t="s">
        <v>251</v>
      </c>
      <c r="B4" s="45">
        <v>25</v>
      </c>
      <c r="C4" s="45" t="s">
        <v>256</v>
      </c>
      <c r="D4" s="45" t="s">
        <v>253</v>
      </c>
      <c r="E4" s="51">
        <v>2500</v>
      </c>
      <c r="F4" s="78">
        <v>1.96</v>
      </c>
      <c r="G4" s="51">
        <v>2400</v>
      </c>
      <c r="H4" s="78">
        <v>1.88</v>
      </c>
      <c r="I4" s="47">
        <v>42198</v>
      </c>
      <c r="J4" s="46">
        <v>1274</v>
      </c>
      <c r="K4" s="45">
        <v>2</v>
      </c>
      <c r="L4" s="45">
        <v>2</v>
      </c>
      <c r="M4" s="45">
        <v>0</v>
      </c>
      <c r="N4" s="45">
        <v>2007</v>
      </c>
      <c r="O4" s="45" t="s">
        <v>57</v>
      </c>
      <c r="P4" s="45" t="s">
        <v>59</v>
      </c>
      <c r="Q4" s="45" t="s">
        <v>254</v>
      </c>
      <c r="R4" s="45" t="s">
        <v>58</v>
      </c>
      <c r="S4" s="45" t="s">
        <v>59</v>
      </c>
    </row>
    <row r="5" spans="1:19">
      <c r="A5" s="45" t="s">
        <v>251</v>
      </c>
      <c r="B5" s="45">
        <v>30</v>
      </c>
      <c r="C5" s="45" t="s">
        <v>257</v>
      </c>
      <c r="D5" s="45" t="s">
        <v>258</v>
      </c>
      <c r="E5" s="51">
        <v>2900</v>
      </c>
      <c r="F5" s="78">
        <v>2.3199999999999998</v>
      </c>
      <c r="G5" s="51">
        <v>2800</v>
      </c>
      <c r="H5" s="78">
        <v>2.2400000000000002</v>
      </c>
      <c r="I5" s="47">
        <v>42189</v>
      </c>
      <c r="J5" s="46">
        <v>1251</v>
      </c>
      <c r="K5" s="45">
        <v>2</v>
      </c>
      <c r="L5" s="45">
        <v>2</v>
      </c>
      <c r="M5" s="45">
        <v>0</v>
      </c>
      <c r="N5" s="45">
        <v>2007</v>
      </c>
      <c r="O5" s="45" t="s">
        <v>259</v>
      </c>
      <c r="P5" s="45" t="s">
        <v>59</v>
      </c>
      <c r="Q5" s="45" t="s">
        <v>254</v>
      </c>
      <c r="R5" s="45" t="s">
        <v>58</v>
      </c>
      <c r="S5" s="45" t="s">
        <v>59</v>
      </c>
    </row>
    <row r="6" spans="1:19">
      <c r="A6" s="45" t="s">
        <v>251</v>
      </c>
      <c r="B6" s="45">
        <v>113</v>
      </c>
      <c r="C6" s="45" t="s">
        <v>260</v>
      </c>
      <c r="D6" s="45" t="s">
        <v>253</v>
      </c>
      <c r="E6" s="51">
        <v>2700</v>
      </c>
      <c r="F6" s="78">
        <v>2.16</v>
      </c>
      <c r="G6" s="51">
        <v>2700</v>
      </c>
      <c r="H6" s="78">
        <v>2.16</v>
      </c>
      <c r="I6" s="47">
        <v>42186</v>
      </c>
      <c r="J6" s="46">
        <v>1251</v>
      </c>
      <c r="K6" s="45">
        <v>2</v>
      </c>
      <c r="L6" s="45">
        <v>2</v>
      </c>
      <c r="M6" s="45">
        <v>0</v>
      </c>
      <c r="N6" s="45">
        <v>2007</v>
      </c>
      <c r="O6" s="45" t="s">
        <v>103</v>
      </c>
      <c r="P6" s="45" t="s">
        <v>59</v>
      </c>
      <c r="Q6" s="45" t="s">
        <v>261</v>
      </c>
      <c r="R6" s="45" t="s">
        <v>58</v>
      </c>
      <c r="S6" s="45" t="s">
        <v>59</v>
      </c>
    </row>
    <row r="7" spans="1:19">
      <c r="A7" s="45" t="s">
        <v>251</v>
      </c>
      <c r="B7" s="45">
        <v>24</v>
      </c>
      <c r="C7" s="45" t="s">
        <v>262</v>
      </c>
      <c r="D7" s="45" t="s">
        <v>253</v>
      </c>
      <c r="E7" s="51">
        <v>2400</v>
      </c>
      <c r="F7" s="78">
        <v>1.92</v>
      </c>
      <c r="G7" s="51">
        <v>2400</v>
      </c>
      <c r="H7" s="78">
        <v>1.92</v>
      </c>
      <c r="I7" s="47">
        <v>42186</v>
      </c>
      <c r="J7" s="46">
        <v>1251</v>
      </c>
      <c r="K7" s="45">
        <v>2</v>
      </c>
      <c r="L7" s="45">
        <v>2</v>
      </c>
      <c r="M7" s="45">
        <v>0</v>
      </c>
      <c r="N7" s="45">
        <v>2007</v>
      </c>
      <c r="O7" s="45" t="s">
        <v>259</v>
      </c>
      <c r="P7" s="45" t="s">
        <v>59</v>
      </c>
      <c r="Q7" s="45" t="s">
        <v>254</v>
      </c>
      <c r="R7" s="45" t="s">
        <v>58</v>
      </c>
      <c r="S7" s="45" t="s">
        <v>58</v>
      </c>
    </row>
    <row r="8" spans="1:19">
      <c r="A8" s="45" t="s">
        <v>251</v>
      </c>
      <c r="B8" s="45">
        <v>19</v>
      </c>
      <c r="C8" s="45" t="s">
        <v>263</v>
      </c>
      <c r="D8" s="45" t="s">
        <v>253</v>
      </c>
      <c r="E8" s="51">
        <v>2300</v>
      </c>
      <c r="F8" s="78">
        <v>1.84</v>
      </c>
      <c r="G8" s="51">
        <v>2300</v>
      </c>
      <c r="H8" s="78">
        <v>1.84</v>
      </c>
      <c r="I8" s="47">
        <v>42186</v>
      </c>
      <c r="J8" s="46">
        <v>1251</v>
      </c>
      <c r="K8" s="45">
        <v>2</v>
      </c>
      <c r="L8" s="45">
        <v>2</v>
      </c>
      <c r="M8" s="45">
        <v>0</v>
      </c>
      <c r="N8" s="45">
        <v>2007</v>
      </c>
      <c r="O8" s="45" t="s">
        <v>103</v>
      </c>
      <c r="P8" s="45" t="s">
        <v>59</v>
      </c>
      <c r="Q8" s="45" t="s">
        <v>254</v>
      </c>
      <c r="R8" s="45" t="s">
        <v>58</v>
      </c>
      <c r="S8" s="45" t="s">
        <v>59</v>
      </c>
    </row>
    <row r="9" spans="1:19">
      <c r="A9" s="45" t="s">
        <v>251</v>
      </c>
      <c r="B9" s="45">
        <v>23</v>
      </c>
      <c r="C9" s="45" t="s">
        <v>264</v>
      </c>
      <c r="D9" s="45" t="s">
        <v>258</v>
      </c>
      <c r="E9" s="51">
        <v>2250</v>
      </c>
      <c r="F9" s="78">
        <v>1.84</v>
      </c>
      <c r="G9" s="51">
        <v>2200</v>
      </c>
      <c r="H9" s="78">
        <v>1.8</v>
      </c>
      <c r="I9" s="47">
        <v>42186</v>
      </c>
      <c r="J9" s="46">
        <v>1223</v>
      </c>
      <c r="K9" s="45">
        <v>2</v>
      </c>
      <c r="L9" s="45">
        <v>2</v>
      </c>
      <c r="M9" s="45">
        <v>0</v>
      </c>
      <c r="N9" s="45">
        <v>2007</v>
      </c>
      <c r="O9" s="45" t="s">
        <v>103</v>
      </c>
      <c r="P9" s="45" t="s">
        <v>59</v>
      </c>
      <c r="Q9" s="45" t="s">
        <v>254</v>
      </c>
      <c r="R9" s="45" t="s">
        <v>58</v>
      </c>
      <c r="S9" s="45" t="s">
        <v>59</v>
      </c>
    </row>
    <row r="10" spans="1:19">
      <c r="A10" s="45" t="s">
        <v>251</v>
      </c>
      <c r="B10" s="45">
        <v>79</v>
      </c>
      <c r="C10" s="45" t="s">
        <v>265</v>
      </c>
      <c r="D10" s="45" t="s">
        <v>62</v>
      </c>
      <c r="E10" s="51">
        <v>3650</v>
      </c>
      <c r="F10" s="78">
        <v>2.69</v>
      </c>
      <c r="G10" s="51">
        <v>3600</v>
      </c>
      <c r="H10" s="78">
        <v>2.65</v>
      </c>
      <c r="I10" s="47">
        <v>42186</v>
      </c>
      <c r="J10" s="46">
        <v>1358</v>
      </c>
      <c r="K10" s="45">
        <v>3</v>
      </c>
      <c r="L10" s="45">
        <v>3</v>
      </c>
      <c r="M10" s="45">
        <v>1</v>
      </c>
      <c r="N10" s="45">
        <v>2009</v>
      </c>
      <c r="O10" s="45" t="s">
        <v>103</v>
      </c>
      <c r="P10" s="45" t="s">
        <v>59</v>
      </c>
      <c r="Q10" s="45" t="s">
        <v>261</v>
      </c>
      <c r="R10" s="45" t="s">
        <v>58</v>
      </c>
      <c r="S10" s="45" t="s">
        <v>59</v>
      </c>
    </row>
    <row r="11" spans="1:19">
      <c r="A11" s="45" t="s">
        <v>251</v>
      </c>
      <c r="B11" s="45">
        <v>132</v>
      </c>
      <c r="C11" s="45" t="s">
        <v>266</v>
      </c>
      <c r="D11" s="45" t="s">
        <v>253</v>
      </c>
      <c r="E11" s="51">
        <v>2500</v>
      </c>
      <c r="F11" s="78">
        <v>2</v>
      </c>
      <c r="G11" s="51">
        <v>2400</v>
      </c>
      <c r="H11" s="78">
        <v>1.92</v>
      </c>
      <c r="I11" s="47">
        <v>42185</v>
      </c>
      <c r="J11" s="46">
        <v>1251</v>
      </c>
      <c r="K11" s="45">
        <v>2</v>
      </c>
      <c r="L11" s="45">
        <v>2</v>
      </c>
      <c r="M11" s="45">
        <v>0</v>
      </c>
      <c r="N11" s="45">
        <v>2007</v>
      </c>
      <c r="O11" s="45" t="s">
        <v>267</v>
      </c>
      <c r="P11" s="45" t="s">
        <v>59</v>
      </c>
      <c r="Q11" s="45" t="s">
        <v>254</v>
      </c>
      <c r="R11" s="45" t="s">
        <v>58</v>
      </c>
      <c r="S11" s="45" t="s">
        <v>59</v>
      </c>
    </row>
    <row r="12" spans="1:19">
      <c r="A12" s="45" t="s">
        <v>251</v>
      </c>
      <c r="B12" s="45">
        <v>78</v>
      </c>
      <c r="C12" s="45" t="s">
        <v>268</v>
      </c>
      <c r="D12" s="45" t="s">
        <v>62</v>
      </c>
      <c r="E12" s="51">
        <v>2550</v>
      </c>
      <c r="F12" s="78">
        <v>2.09</v>
      </c>
      <c r="G12" s="51">
        <v>3300</v>
      </c>
      <c r="H12" s="78">
        <v>2.7</v>
      </c>
      <c r="I12" s="47">
        <v>42178</v>
      </c>
      <c r="J12" s="46">
        <v>1222</v>
      </c>
      <c r="K12" s="45">
        <v>2</v>
      </c>
      <c r="L12" s="45">
        <v>2</v>
      </c>
      <c r="M12" s="45">
        <v>1</v>
      </c>
      <c r="N12" s="45">
        <v>2009</v>
      </c>
      <c r="O12" s="45" t="s">
        <v>57</v>
      </c>
      <c r="P12" s="45" t="s">
        <v>59</v>
      </c>
      <c r="Q12" s="45" t="s">
        <v>254</v>
      </c>
      <c r="R12" s="45" t="s">
        <v>58</v>
      </c>
      <c r="S12" s="45" t="s">
        <v>59</v>
      </c>
    </row>
    <row r="13" spans="1:19">
      <c r="A13" s="45" t="s">
        <v>251</v>
      </c>
      <c r="B13" s="45">
        <v>7</v>
      </c>
      <c r="C13" s="45" t="s">
        <v>269</v>
      </c>
      <c r="D13" s="45" t="s">
        <v>270</v>
      </c>
      <c r="E13" s="51">
        <v>2800</v>
      </c>
      <c r="F13" s="78">
        <v>1.32</v>
      </c>
      <c r="G13" s="51">
        <v>2800</v>
      </c>
      <c r="H13" s="78">
        <v>1.32</v>
      </c>
      <c r="I13" s="47">
        <v>42170</v>
      </c>
      <c r="J13" s="46">
        <v>2115</v>
      </c>
      <c r="K13" s="45">
        <v>3</v>
      </c>
      <c r="L13" s="45">
        <v>2</v>
      </c>
      <c r="M13" s="45">
        <v>0</v>
      </c>
      <c r="N13" s="45">
        <v>2008</v>
      </c>
      <c r="O13" s="45" t="s">
        <v>271</v>
      </c>
      <c r="P13" s="45" t="s">
        <v>59</v>
      </c>
      <c r="Q13" s="45" t="s">
        <v>254</v>
      </c>
      <c r="R13" s="45" t="s">
        <v>58</v>
      </c>
      <c r="S13" s="45" t="s">
        <v>59</v>
      </c>
    </row>
    <row r="14" spans="1:19">
      <c r="A14" s="45" t="s">
        <v>251</v>
      </c>
      <c r="B14" s="45">
        <v>14</v>
      </c>
      <c r="C14" s="45" t="s">
        <v>272</v>
      </c>
      <c r="D14" s="45" t="s">
        <v>273</v>
      </c>
      <c r="E14" s="51">
        <v>3000</v>
      </c>
      <c r="F14" s="78">
        <v>1.66</v>
      </c>
      <c r="G14" s="51">
        <v>2800</v>
      </c>
      <c r="H14" s="78">
        <v>1.55</v>
      </c>
      <c r="I14" s="47">
        <v>42170</v>
      </c>
      <c r="J14" s="46">
        <v>1804</v>
      </c>
      <c r="K14" s="45">
        <v>2</v>
      </c>
      <c r="L14" s="45">
        <v>2</v>
      </c>
      <c r="M14" s="45">
        <v>0</v>
      </c>
      <c r="N14" s="45">
        <v>2006</v>
      </c>
      <c r="O14" s="45" t="s">
        <v>103</v>
      </c>
      <c r="P14" s="45" t="s">
        <v>59</v>
      </c>
      <c r="Q14" s="45" t="s">
        <v>254</v>
      </c>
      <c r="R14" s="45" t="s">
        <v>58</v>
      </c>
      <c r="S14" s="45" t="s">
        <v>59</v>
      </c>
    </row>
    <row r="15" spans="1:19">
      <c r="A15" s="45" t="s">
        <v>251</v>
      </c>
      <c r="B15" s="45">
        <v>27</v>
      </c>
      <c r="C15" s="45" t="s">
        <v>274</v>
      </c>
      <c r="D15" s="45" t="s">
        <v>253</v>
      </c>
      <c r="E15" s="51">
        <v>2300</v>
      </c>
      <c r="F15" s="78">
        <v>1.84</v>
      </c>
      <c r="G15" s="51">
        <v>2200</v>
      </c>
      <c r="H15" s="78">
        <v>1.76</v>
      </c>
      <c r="I15" s="47">
        <v>42169</v>
      </c>
      <c r="J15" s="46">
        <v>1251</v>
      </c>
      <c r="K15" s="45">
        <v>2</v>
      </c>
      <c r="L15" s="45">
        <v>2</v>
      </c>
      <c r="M15" s="45">
        <v>0</v>
      </c>
      <c r="N15" s="45">
        <v>2007</v>
      </c>
      <c r="O15" s="45" t="s">
        <v>57</v>
      </c>
      <c r="P15" s="45" t="s">
        <v>59</v>
      </c>
      <c r="Q15" s="45" t="s">
        <v>254</v>
      </c>
      <c r="R15" s="45" t="s">
        <v>59</v>
      </c>
      <c r="S15" s="45" t="s">
        <v>59</v>
      </c>
    </row>
    <row r="16" spans="1:19">
      <c r="A16" s="45" t="s">
        <v>251</v>
      </c>
      <c r="B16" s="45">
        <v>66</v>
      </c>
      <c r="C16" s="45" t="s">
        <v>275</v>
      </c>
      <c r="D16" s="45" t="s">
        <v>253</v>
      </c>
      <c r="E16" s="51">
        <v>2500</v>
      </c>
      <c r="F16" s="78">
        <v>2</v>
      </c>
      <c r="G16" s="51">
        <v>2450</v>
      </c>
      <c r="H16" s="78">
        <v>1.96</v>
      </c>
      <c r="I16" s="47">
        <v>42165</v>
      </c>
      <c r="J16" s="46">
        <v>1251</v>
      </c>
      <c r="K16" s="45">
        <v>2</v>
      </c>
      <c r="L16" s="45">
        <v>2</v>
      </c>
      <c r="M16" s="45">
        <v>0</v>
      </c>
      <c r="N16" s="45">
        <v>2007</v>
      </c>
      <c r="O16" s="45" t="s">
        <v>103</v>
      </c>
      <c r="P16" s="45" t="s">
        <v>59</v>
      </c>
      <c r="Q16" s="45" t="s">
        <v>254</v>
      </c>
      <c r="R16" s="45" t="s">
        <v>59</v>
      </c>
      <c r="S16" s="45" t="s">
        <v>59</v>
      </c>
    </row>
    <row r="17" spans="1:19">
      <c r="A17" s="45" t="s">
        <v>251</v>
      </c>
      <c r="B17" s="45">
        <v>35</v>
      </c>
      <c r="C17" s="45" t="s">
        <v>276</v>
      </c>
      <c r="D17" s="45" t="s">
        <v>253</v>
      </c>
      <c r="E17" s="51">
        <v>2600</v>
      </c>
      <c r="F17" s="78">
        <v>2.08</v>
      </c>
      <c r="G17" s="51">
        <v>2550</v>
      </c>
      <c r="H17" s="78">
        <v>2.04</v>
      </c>
      <c r="I17" s="47">
        <v>42158</v>
      </c>
      <c r="J17" s="46">
        <v>1251</v>
      </c>
      <c r="K17" s="45">
        <v>2</v>
      </c>
      <c r="L17" s="45">
        <v>2</v>
      </c>
      <c r="M17" s="45">
        <v>0</v>
      </c>
      <c r="N17" s="45">
        <v>2007</v>
      </c>
      <c r="O17" s="45" t="s">
        <v>277</v>
      </c>
      <c r="P17" s="45" t="s">
        <v>59</v>
      </c>
      <c r="Q17" s="45" t="s">
        <v>254</v>
      </c>
      <c r="R17" s="45" t="s">
        <v>59</v>
      </c>
      <c r="S17" s="45" t="s">
        <v>59</v>
      </c>
    </row>
    <row r="18" spans="1:19">
      <c r="A18" s="45" t="s">
        <v>251</v>
      </c>
      <c r="B18" s="45">
        <v>41</v>
      </c>
      <c r="C18" s="45" t="s">
        <v>278</v>
      </c>
      <c r="D18" s="45" t="s">
        <v>279</v>
      </c>
      <c r="E18" s="51">
        <v>2750</v>
      </c>
      <c r="F18" s="78">
        <v>1.55</v>
      </c>
      <c r="G18" s="51">
        <v>2750</v>
      </c>
      <c r="H18" s="78">
        <v>1.55</v>
      </c>
      <c r="I18" s="47">
        <v>42156</v>
      </c>
      <c r="J18" s="46">
        <v>1771</v>
      </c>
      <c r="K18" s="45">
        <v>3</v>
      </c>
      <c r="L18" s="45">
        <v>2</v>
      </c>
      <c r="M18" s="45">
        <v>1</v>
      </c>
      <c r="N18" s="45">
        <v>2005</v>
      </c>
      <c r="O18" s="45" t="s">
        <v>277</v>
      </c>
      <c r="P18" s="45" t="s">
        <v>59</v>
      </c>
      <c r="Q18" s="45" t="s">
        <v>254</v>
      </c>
      <c r="R18" s="45" t="s">
        <v>59</v>
      </c>
      <c r="S18" s="45" t="s">
        <v>59</v>
      </c>
    </row>
    <row r="19" spans="1:19">
      <c r="A19" s="45" t="s">
        <v>251</v>
      </c>
      <c r="B19" s="45">
        <v>61</v>
      </c>
      <c r="C19" s="45" t="s">
        <v>280</v>
      </c>
      <c r="D19" s="45" t="s">
        <v>273</v>
      </c>
      <c r="E19" s="51">
        <v>3200</v>
      </c>
      <c r="F19" s="78">
        <v>1.77</v>
      </c>
      <c r="G19" s="51">
        <v>3100</v>
      </c>
      <c r="H19" s="78">
        <v>1.72</v>
      </c>
      <c r="I19" s="47">
        <v>42156</v>
      </c>
      <c r="J19" s="46">
        <v>1804</v>
      </c>
      <c r="K19" s="45">
        <v>2</v>
      </c>
      <c r="L19" s="45">
        <v>2</v>
      </c>
      <c r="M19" s="45">
        <v>0</v>
      </c>
      <c r="N19" s="45">
        <v>2006</v>
      </c>
      <c r="O19" s="45" t="s">
        <v>103</v>
      </c>
      <c r="P19" s="45" t="s">
        <v>59</v>
      </c>
      <c r="Q19" s="45" t="s">
        <v>254</v>
      </c>
      <c r="R19" s="45" t="s">
        <v>58</v>
      </c>
      <c r="S19" s="45" t="s">
        <v>59</v>
      </c>
    </row>
    <row r="20" spans="1:19">
      <c r="A20" s="45" t="s">
        <v>251</v>
      </c>
      <c r="B20" s="45">
        <v>3</v>
      </c>
      <c r="C20" s="45" t="s">
        <v>281</v>
      </c>
      <c r="D20" s="45" t="s">
        <v>55</v>
      </c>
      <c r="E20" s="51">
        <v>2200</v>
      </c>
      <c r="F20" s="78">
        <v>2.66</v>
      </c>
      <c r="G20" s="51">
        <v>2700</v>
      </c>
      <c r="H20" s="78">
        <v>3.26</v>
      </c>
      <c r="I20" s="47">
        <v>42152</v>
      </c>
      <c r="J20" s="45">
        <v>828</v>
      </c>
      <c r="K20" s="45">
        <v>1</v>
      </c>
      <c r="L20" s="45">
        <v>2</v>
      </c>
      <c r="M20" s="45">
        <v>0</v>
      </c>
      <c r="N20" s="45">
        <v>2009</v>
      </c>
      <c r="O20" s="45" t="s">
        <v>103</v>
      </c>
      <c r="P20" s="45" t="s">
        <v>59</v>
      </c>
      <c r="Q20" s="45" t="s">
        <v>261</v>
      </c>
      <c r="R20" s="45" t="s">
        <v>59</v>
      </c>
      <c r="S20" s="45" t="s">
        <v>59</v>
      </c>
    </row>
    <row r="21" spans="1:19">
      <c r="A21" s="45" t="s">
        <v>251</v>
      </c>
      <c r="B21" s="45">
        <v>19</v>
      </c>
      <c r="C21" s="45" t="s">
        <v>282</v>
      </c>
      <c r="D21" s="45" t="s">
        <v>253</v>
      </c>
      <c r="E21" s="51">
        <v>3100</v>
      </c>
      <c r="F21" s="78">
        <v>2</v>
      </c>
      <c r="G21" s="51">
        <v>3000</v>
      </c>
      <c r="H21" s="78">
        <v>1.93</v>
      </c>
      <c r="I21" s="47">
        <v>42144</v>
      </c>
      <c r="J21" s="46">
        <v>1552</v>
      </c>
      <c r="K21" s="45">
        <v>2</v>
      </c>
      <c r="L21" s="45">
        <v>2</v>
      </c>
      <c r="M21" s="45">
        <v>0</v>
      </c>
      <c r="N21" s="45">
        <v>2007</v>
      </c>
      <c r="O21" s="45" t="s">
        <v>259</v>
      </c>
      <c r="P21" s="45" t="s">
        <v>59</v>
      </c>
      <c r="Q21" s="45" t="s">
        <v>254</v>
      </c>
      <c r="R21" s="45" t="s">
        <v>58</v>
      </c>
      <c r="S21" s="45" t="s">
        <v>59</v>
      </c>
    </row>
    <row r="22" spans="1:19">
      <c r="A22" s="45" t="s">
        <v>251</v>
      </c>
      <c r="B22" s="45">
        <v>85</v>
      </c>
      <c r="C22" s="45" t="s">
        <v>283</v>
      </c>
      <c r="D22" s="45" t="s">
        <v>55</v>
      </c>
      <c r="E22" s="51">
        <v>3200</v>
      </c>
      <c r="F22" s="78">
        <v>2.95</v>
      </c>
      <c r="G22" s="51">
        <v>2800</v>
      </c>
      <c r="H22" s="78">
        <v>2.58</v>
      </c>
      <c r="I22" s="47">
        <v>42144</v>
      </c>
      <c r="J22" s="46">
        <v>1086</v>
      </c>
      <c r="K22" s="45">
        <v>2</v>
      </c>
      <c r="L22" s="45">
        <v>2</v>
      </c>
      <c r="M22" s="45">
        <v>0</v>
      </c>
      <c r="N22" s="45">
        <v>2009</v>
      </c>
      <c r="O22" s="45" t="s">
        <v>64</v>
      </c>
      <c r="P22" s="45" t="s">
        <v>59</v>
      </c>
      <c r="Q22" s="45" t="s">
        <v>261</v>
      </c>
      <c r="R22" s="45" t="s">
        <v>59</v>
      </c>
      <c r="S22" s="45" t="s">
        <v>59</v>
      </c>
    </row>
    <row r="23" spans="1:19">
      <c r="A23" s="45" t="s">
        <v>251</v>
      </c>
      <c r="B23" s="45">
        <v>30</v>
      </c>
      <c r="C23" s="45" t="s">
        <v>284</v>
      </c>
      <c r="D23" s="45" t="s">
        <v>253</v>
      </c>
      <c r="E23" s="51">
        <v>2400</v>
      </c>
      <c r="F23" s="78">
        <v>1.92</v>
      </c>
      <c r="G23" s="51">
        <v>2250</v>
      </c>
      <c r="H23" s="78">
        <v>1.8</v>
      </c>
      <c r="I23" s="47">
        <v>42139</v>
      </c>
      <c r="J23" s="46">
        <v>1251</v>
      </c>
      <c r="K23" s="45">
        <v>2</v>
      </c>
      <c r="L23" s="45">
        <v>2</v>
      </c>
      <c r="M23" s="45">
        <v>0</v>
      </c>
      <c r="N23" s="45">
        <v>2007</v>
      </c>
      <c r="O23" s="45" t="s">
        <v>277</v>
      </c>
      <c r="P23" s="45" t="s">
        <v>59</v>
      </c>
      <c r="Q23" s="45" t="s">
        <v>254</v>
      </c>
      <c r="R23" s="45" t="s">
        <v>58</v>
      </c>
      <c r="S23" s="45" t="s">
        <v>59</v>
      </c>
    </row>
    <row r="24" spans="1:19">
      <c r="A24" s="45" t="s">
        <v>251</v>
      </c>
      <c r="B24" s="45">
        <v>9</v>
      </c>
      <c r="C24" s="45" t="s">
        <v>285</v>
      </c>
      <c r="D24" s="45" t="s">
        <v>279</v>
      </c>
      <c r="E24" s="51">
        <v>2900</v>
      </c>
      <c r="F24" s="78">
        <v>1.64</v>
      </c>
      <c r="G24" s="51">
        <v>2900</v>
      </c>
      <c r="H24" s="78">
        <v>1.64</v>
      </c>
      <c r="I24" s="47">
        <v>42138</v>
      </c>
      <c r="J24" s="46">
        <v>1771</v>
      </c>
      <c r="K24" s="45">
        <v>3</v>
      </c>
      <c r="L24" s="45">
        <v>2</v>
      </c>
      <c r="M24" s="45">
        <v>1</v>
      </c>
      <c r="N24" s="45">
        <v>2005</v>
      </c>
      <c r="O24" s="45" t="s">
        <v>259</v>
      </c>
      <c r="P24" s="45" t="s">
        <v>59</v>
      </c>
      <c r="Q24" s="45" t="s">
        <v>254</v>
      </c>
      <c r="R24" s="45" t="s">
        <v>58</v>
      </c>
      <c r="S24" s="45" t="s">
        <v>59</v>
      </c>
    </row>
    <row r="25" spans="1:19">
      <c r="A25" s="45" t="s">
        <v>251</v>
      </c>
      <c r="B25" s="45">
        <v>42</v>
      </c>
      <c r="C25" s="45" t="s">
        <v>286</v>
      </c>
      <c r="D25" s="45" t="s">
        <v>55</v>
      </c>
      <c r="E25" s="51">
        <v>2250</v>
      </c>
      <c r="F25" s="78">
        <v>2.68</v>
      </c>
      <c r="G25" s="51">
        <v>2250</v>
      </c>
      <c r="H25" s="78">
        <v>2.68</v>
      </c>
      <c r="I25" s="47">
        <v>42136</v>
      </c>
      <c r="J25" s="45">
        <v>840</v>
      </c>
      <c r="K25" s="45">
        <v>2</v>
      </c>
      <c r="L25" s="45">
        <v>2</v>
      </c>
      <c r="M25" s="45">
        <v>0</v>
      </c>
      <c r="N25" s="45">
        <v>2009</v>
      </c>
      <c r="O25" s="45" t="s">
        <v>103</v>
      </c>
      <c r="P25" s="45" t="s">
        <v>59</v>
      </c>
      <c r="Q25" s="45" t="s">
        <v>261</v>
      </c>
      <c r="R25" s="45" t="s">
        <v>58</v>
      </c>
      <c r="S25" s="45" t="s">
        <v>59</v>
      </c>
    </row>
    <row r="26" spans="1:19">
      <c r="A26" s="45" t="s">
        <v>251</v>
      </c>
      <c r="B26" s="45">
        <v>24</v>
      </c>
      <c r="C26" s="45" t="s">
        <v>287</v>
      </c>
      <c r="D26" s="45" t="s">
        <v>288</v>
      </c>
      <c r="E26" s="51">
        <v>3000</v>
      </c>
      <c r="F26" s="78">
        <v>2.25</v>
      </c>
      <c r="G26" s="51">
        <v>3000</v>
      </c>
      <c r="H26" s="78">
        <v>2.25</v>
      </c>
      <c r="I26" s="47">
        <v>42132</v>
      </c>
      <c r="J26" s="46">
        <v>1336</v>
      </c>
      <c r="K26" s="45">
        <v>3</v>
      </c>
      <c r="L26" s="45">
        <v>2</v>
      </c>
      <c r="M26" s="45">
        <v>0</v>
      </c>
      <c r="N26" s="45">
        <v>2007</v>
      </c>
      <c r="O26" s="45" t="s">
        <v>259</v>
      </c>
      <c r="P26" s="45" t="s">
        <v>59</v>
      </c>
      <c r="Q26" s="45" t="s">
        <v>254</v>
      </c>
      <c r="R26" s="45" t="s">
        <v>59</v>
      </c>
      <c r="S26" s="45" t="s">
        <v>59</v>
      </c>
    </row>
    <row r="27" spans="1:19">
      <c r="A27" s="45" t="s">
        <v>251</v>
      </c>
      <c r="B27" s="45">
        <v>69</v>
      </c>
      <c r="C27" s="45" t="s">
        <v>289</v>
      </c>
      <c r="D27" s="45" t="s">
        <v>253</v>
      </c>
      <c r="E27" s="51">
        <v>2900</v>
      </c>
      <c r="F27" s="78">
        <v>1.87</v>
      </c>
      <c r="G27" s="51">
        <v>2750</v>
      </c>
      <c r="H27" s="78">
        <v>1.77</v>
      </c>
      <c r="I27" s="47">
        <v>42126</v>
      </c>
      <c r="J27" s="46">
        <v>1552</v>
      </c>
      <c r="K27" s="45">
        <v>3</v>
      </c>
      <c r="L27" s="45">
        <v>2</v>
      </c>
      <c r="M27" s="45">
        <v>0</v>
      </c>
      <c r="N27" s="45">
        <v>2007</v>
      </c>
      <c r="O27" s="45" t="s">
        <v>64</v>
      </c>
      <c r="P27" s="45" t="s">
        <v>59</v>
      </c>
      <c r="Q27" s="45" t="s">
        <v>261</v>
      </c>
      <c r="R27" s="45" t="s">
        <v>58</v>
      </c>
      <c r="S27" s="45" t="s">
        <v>59</v>
      </c>
    </row>
    <row r="28" spans="1:19">
      <c r="A28" s="45" t="s">
        <v>251</v>
      </c>
      <c r="B28" s="45">
        <v>599</v>
      </c>
      <c r="C28" s="45" t="s">
        <v>290</v>
      </c>
      <c r="D28" s="45" t="s">
        <v>253</v>
      </c>
      <c r="E28" s="51">
        <v>2400</v>
      </c>
      <c r="F28" s="78">
        <v>1.92</v>
      </c>
      <c r="G28" s="51">
        <v>2200</v>
      </c>
      <c r="H28" s="78">
        <v>1.76</v>
      </c>
      <c r="I28" s="47">
        <v>42125</v>
      </c>
      <c r="J28" s="46">
        <v>1251</v>
      </c>
      <c r="K28" s="45">
        <v>2</v>
      </c>
      <c r="L28" s="45">
        <v>2</v>
      </c>
      <c r="M28" s="45">
        <v>0</v>
      </c>
      <c r="N28" s="45">
        <v>2007</v>
      </c>
      <c r="O28" s="45" t="s">
        <v>103</v>
      </c>
      <c r="P28" s="45" t="s">
        <v>59</v>
      </c>
      <c r="Q28" s="45" t="s">
        <v>254</v>
      </c>
      <c r="R28" s="45" t="s">
        <v>58</v>
      </c>
      <c r="S28" s="45" t="s">
        <v>59</v>
      </c>
    </row>
    <row r="29" spans="1:19">
      <c r="A29" s="45" t="s">
        <v>251</v>
      </c>
      <c r="B29" s="45">
        <v>30</v>
      </c>
      <c r="C29" s="45" t="s">
        <v>291</v>
      </c>
      <c r="D29" s="45" t="s">
        <v>253</v>
      </c>
      <c r="E29" s="51">
        <v>1800</v>
      </c>
      <c r="F29" s="78">
        <v>2</v>
      </c>
      <c r="G29" s="51">
        <v>1700</v>
      </c>
      <c r="H29" s="78">
        <v>1.89</v>
      </c>
      <c r="I29" s="47">
        <v>42125</v>
      </c>
      <c r="J29" s="45">
        <v>900</v>
      </c>
      <c r="K29" s="45">
        <v>1</v>
      </c>
      <c r="L29" s="45">
        <v>1</v>
      </c>
      <c r="M29" s="45">
        <v>0</v>
      </c>
      <c r="N29" s="45">
        <v>2007</v>
      </c>
      <c r="O29" s="45" t="s">
        <v>103</v>
      </c>
      <c r="P29" s="45" t="s">
        <v>59</v>
      </c>
      <c r="Q29" s="45" t="s">
        <v>261</v>
      </c>
      <c r="R29" s="45" t="s">
        <v>58</v>
      </c>
      <c r="S29" s="45" t="s">
        <v>59</v>
      </c>
    </row>
    <row r="30" spans="1:19">
      <c r="A30" s="45" t="s">
        <v>251</v>
      </c>
      <c r="B30" s="45">
        <v>42</v>
      </c>
      <c r="C30" s="45" t="s">
        <v>292</v>
      </c>
      <c r="D30" s="45" t="s">
        <v>293</v>
      </c>
      <c r="E30" s="51">
        <v>2400</v>
      </c>
      <c r="F30" s="78">
        <v>1.81</v>
      </c>
      <c r="G30" s="51">
        <v>2200</v>
      </c>
      <c r="H30" s="78">
        <v>1.65</v>
      </c>
      <c r="I30" s="47">
        <v>42125</v>
      </c>
      <c r="J30" s="46">
        <v>1330</v>
      </c>
      <c r="K30" s="45">
        <v>2</v>
      </c>
      <c r="L30" s="45">
        <v>2</v>
      </c>
      <c r="M30" s="45">
        <v>0</v>
      </c>
      <c r="N30" s="45">
        <v>2006</v>
      </c>
      <c r="O30" s="45" t="s">
        <v>277</v>
      </c>
      <c r="P30" s="45" t="s">
        <v>59</v>
      </c>
      <c r="Q30" s="45" t="s">
        <v>254</v>
      </c>
      <c r="R30" s="45" t="s">
        <v>58</v>
      </c>
      <c r="S30" s="45" t="s">
        <v>59</v>
      </c>
    </row>
    <row r="31" spans="1:19">
      <c r="A31" s="45" t="s">
        <v>251</v>
      </c>
      <c r="B31" s="45">
        <v>26</v>
      </c>
      <c r="C31" s="45" t="s">
        <v>294</v>
      </c>
      <c r="D31" s="45" t="s">
        <v>253</v>
      </c>
      <c r="E31" s="51">
        <v>2150</v>
      </c>
      <c r="F31" s="78">
        <v>1.72</v>
      </c>
      <c r="G31" s="51">
        <v>1950</v>
      </c>
      <c r="H31" s="78">
        <v>1.56</v>
      </c>
      <c r="I31" s="47">
        <v>42124</v>
      </c>
      <c r="J31" s="46">
        <v>1251</v>
      </c>
      <c r="K31" s="45">
        <v>2</v>
      </c>
      <c r="L31" s="45">
        <v>2</v>
      </c>
      <c r="M31" s="45">
        <v>0</v>
      </c>
      <c r="N31" s="45">
        <v>2007</v>
      </c>
      <c r="O31" s="45" t="s">
        <v>103</v>
      </c>
      <c r="P31" s="45" t="s">
        <v>59</v>
      </c>
      <c r="Q31" s="45" t="s">
        <v>254</v>
      </c>
      <c r="R31" s="45" t="s">
        <v>58</v>
      </c>
      <c r="S31" s="45" t="s">
        <v>59</v>
      </c>
    </row>
    <row r="32" spans="1:19">
      <c r="A32" s="45" t="s">
        <v>251</v>
      </c>
      <c r="B32" s="45">
        <v>76</v>
      </c>
      <c r="C32" s="45" t="s">
        <v>295</v>
      </c>
      <c r="D32" s="45" t="s">
        <v>258</v>
      </c>
      <c r="E32" s="51">
        <v>2650</v>
      </c>
      <c r="F32" s="78">
        <v>1.71</v>
      </c>
      <c r="G32" s="51">
        <v>2600</v>
      </c>
      <c r="H32" s="78">
        <v>1.68</v>
      </c>
      <c r="I32" s="47">
        <v>42123</v>
      </c>
      <c r="J32" s="46">
        <v>1552</v>
      </c>
      <c r="K32" s="45">
        <v>2</v>
      </c>
      <c r="L32" s="45">
        <v>2</v>
      </c>
      <c r="M32" s="45">
        <v>0</v>
      </c>
      <c r="N32" s="45">
        <v>2007</v>
      </c>
      <c r="O32" s="45" t="s">
        <v>103</v>
      </c>
      <c r="P32" s="45" t="s">
        <v>59</v>
      </c>
      <c r="Q32" s="45" t="s">
        <v>261</v>
      </c>
      <c r="R32" s="45" t="s">
        <v>58</v>
      </c>
      <c r="S32" s="45" t="s">
        <v>59</v>
      </c>
    </row>
    <row r="33" spans="1:19">
      <c r="A33" s="45" t="s">
        <v>251</v>
      </c>
      <c r="B33" s="45">
        <v>24</v>
      </c>
      <c r="C33" s="45" t="s">
        <v>296</v>
      </c>
      <c r="D33" s="45" t="s">
        <v>258</v>
      </c>
      <c r="E33" s="51">
        <v>2200</v>
      </c>
      <c r="F33" s="78">
        <v>1.76</v>
      </c>
      <c r="G33" s="51">
        <v>2000</v>
      </c>
      <c r="H33" s="78">
        <v>1.6</v>
      </c>
      <c r="I33" s="47">
        <v>42116</v>
      </c>
      <c r="J33" s="46">
        <v>1251</v>
      </c>
      <c r="K33" s="45">
        <v>2</v>
      </c>
      <c r="L33" s="45">
        <v>2</v>
      </c>
      <c r="M33" s="45">
        <v>0</v>
      </c>
      <c r="N33" s="45">
        <v>2007</v>
      </c>
      <c r="O33" s="45" t="s">
        <v>297</v>
      </c>
      <c r="P33" s="45" t="s">
        <v>59</v>
      </c>
      <c r="Q33" s="45" t="s">
        <v>254</v>
      </c>
      <c r="R33" s="45" t="s">
        <v>58</v>
      </c>
      <c r="S33" s="45" t="s">
        <v>59</v>
      </c>
    </row>
    <row r="34" spans="1:19">
      <c r="A34" s="45" t="s">
        <v>251</v>
      </c>
      <c r="B34" s="45">
        <v>69</v>
      </c>
      <c r="C34" s="45" t="s">
        <v>298</v>
      </c>
      <c r="D34" s="45" t="s">
        <v>273</v>
      </c>
      <c r="E34" s="51">
        <v>3000</v>
      </c>
      <c r="F34" s="78">
        <v>1.62</v>
      </c>
      <c r="G34" s="51">
        <v>3000</v>
      </c>
      <c r="H34" s="78">
        <v>1.62</v>
      </c>
      <c r="I34" s="47">
        <v>42104</v>
      </c>
      <c r="J34" s="46">
        <v>1848</v>
      </c>
      <c r="K34" s="45">
        <v>2</v>
      </c>
      <c r="L34" s="45">
        <v>2</v>
      </c>
      <c r="M34" s="45">
        <v>0</v>
      </c>
      <c r="N34" s="45">
        <v>2006</v>
      </c>
      <c r="O34" s="45" t="s">
        <v>259</v>
      </c>
      <c r="P34" s="45" t="s">
        <v>59</v>
      </c>
      <c r="Q34" s="45" t="s">
        <v>261</v>
      </c>
      <c r="R34" s="45" t="s">
        <v>58</v>
      </c>
      <c r="S34" s="45" t="s">
        <v>59</v>
      </c>
    </row>
    <row r="35" spans="1:19">
      <c r="A35" s="45" t="s">
        <v>251</v>
      </c>
      <c r="B35" s="45">
        <v>542</v>
      </c>
      <c r="C35" s="45" t="s">
        <v>299</v>
      </c>
      <c r="D35" s="45" t="s">
        <v>288</v>
      </c>
      <c r="E35" s="51">
        <v>3300</v>
      </c>
      <c r="F35" s="78">
        <v>2.4700000000000002</v>
      </c>
      <c r="G35" s="51">
        <v>3250</v>
      </c>
      <c r="H35" s="78">
        <v>2.4300000000000002</v>
      </c>
      <c r="I35" s="47">
        <v>42078</v>
      </c>
      <c r="J35" s="46">
        <v>1336</v>
      </c>
      <c r="K35" s="45">
        <v>3</v>
      </c>
      <c r="L35" s="45">
        <v>2</v>
      </c>
      <c r="M35" s="45">
        <v>0</v>
      </c>
      <c r="N35" s="45">
        <v>2007</v>
      </c>
      <c r="O35" s="45" t="s">
        <v>259</v>
      </c>
      <c r="P35" s="45" t="s">
        <v>59</v>
      </c>
      <c r="Q35" s="45" t="s">
        <v>254</v>
      </c>
      <c r="R35" s="45" t="s">
        <v>59</v>
      </c>
      <c r="S35" s="45" t="s">
        <v>59</v>
      </c>
    </row>
    <row r="36" spans="1:19">
      <c r="A36" s="45" t="s">
        <v>251</v>
      </c>
      <c r="B36" s="45">
        <v>52</v>
      </c>
      <c r="C36" s="45" t="s">
        <v>300</v>
      </c>
      <c r="D36" s="45" t="s">
        <v>55</v>
      </c>
      <c r="E36" s="51">
        <v>3500</v>
      </c>
      <c r="F36" s="78">
        <v>2.1800000000000002</v>
      </c>
      <c r="G36" s="51">
        <v>3500</v>
      </c>
      <c r="H36" s="78">
        <v>2.1800000000000002</v>
      </c>
      <c r="I36" s="47">
        <v>42064</v>
      </c>
      <c r="J36" s="46">
        <v>1608</v>
      </c>
      <c r="K36" s="45">
        <v>2</v>
      </c>
      <c r="L36" s="45">
        <v>2</v>
      </c>
      <c r="M36" s="45">
        <v>1</v>
      </c>
      <c r="N36" s="45">
        <v>2009</v>
      </c>
      <c r="O36" s="45" t="s">
        <v>57</v>
      </c>
      <c r="P36" s="45" t="s">
        <v>59</v>
      </c>
      <c r="Q36" s="45" t="s">
        <v>301</v>
      </c>
      <c r="R36" s="45" t="s">
        <v>58</v>
      </c>
      <c r="S36" s="45" t="s">
        <v>59</v>
      </c>
    </row>
    <row r="37" spans="1:19">
      <c r="A37" s="45" t="s">
        <v>251</v>
      </c>
      <c r="B37" s="45">
        <v>10</v>
      </c>
      <c r="C37" s="45" t="s">
        <v>302</v>
      </c>
      <c r="D37" s="45" t="s">
        <v>258</v>
      </c>
      <c r="E37" s="51">
        <v>2650</v>
      </c>
      <c r="F37" s="78">
        <v>2.12</v>
      </c>
      <c r="G37" s="51">
        <v>2400</v>
      </c>
      <c r="H37" s="78">
        <v>1.92</v>
      </c>
      <c r="I37" s="47">
        <v>42062</v>
      </c>
      <c r="J37" s="46">
        <v>1252</v>
      </c>
      <c r="K37" s="45">
        <v>2</v>
      </c>
      <c r="L37" s="45">
        <v>2</v>
      </c>
      <c r="M37" s="45">
        <v>0</v>
      </c>
      <c r="N37" s="45">
        <v>2007</v>
      </c>
      <c r="O37" s="45" t="s">
        <v>64</v>
      </c>
      <c r="P37" s="45" t="s">
        <v>59</v>
      </c>
      <c r="Q37" s="45" t="s">
        <v>254</v>
      </c>
      <c r="R37" s="45" t="s">
        <v>58</v>
      </c>
      <c r="S37" s="45" t="s">
        <v>59</v>
      </c>
    </row>
    <row r="38" spans="1:19">
      <c r="A38" s="45" t="s">
        <v>251</v>
      </c>
      <c r="B38" s="45">
        <v>14</v>
      </c>
      <c r="C38" s="45" t="s">
        <v>303</v>
      </c>
      <c r="D38" s="45" t="s">
        <v>253</v>
      </c>
      <c r="E38" s="51">
        <v>2600</v>
      </c>
      <c r="F38" s="78">
        <v>2.08</v>
      </c>
      <c r="G38" s="51">
        <v>2500</v>
      </c>
      <c r="H38" s="78">
        <v>2</v>
      </c>
      <c r="I38" s="47">
        <v>42050</v>
      </c>
      <c r="J38" s="46">
        <v>1251</v>
      </c>
      <c r="K38" s="45">
        <v>2</v>
      </c>
      <c r="L38" s="45">
        <v>2</v>
      </c>
      <c r="M38" s="45">
        <v>0</v>
      </c>
      <c r="N38" s="45">
        <v>2007</v>
      </c>
      <c r="O38" s="45" t="s">
        <v>57</v>
      </c>
      <c r="P38" s="45" t="s">
        <v>59</v>
      </c>
      <c r="Q38" s="45" t="s">
        <v>254</v>
      </c>
      <c r="R38" s="45" t="s">
        <v>59</v>
      </c>
      <c r="S38" s="45" t="s">
        <v>59</v>
      </c>
    </row>
    <row r="39" spans="1:19">
      <c r="A39" s="45" t="s">
        <v>251</v>
      </c>
      <c r="B39" s="45">
        <v>5</v>
      </c>
      <c r="C39" s="45" t="s">
        <v>304</v>
      </c>
      <c r="D39" s="45" t="s">
        <v>55</v>
      </c>
      <c r="E39" s="51">
        <v>2200</v>
      </c>
      <c r="F39" s="78">
        <v>1.98</v>
      </c>
      <c r="G39" s="51">
        <v>2200</v>
      </c>
      <c r="H39" s="78">
        <v>1.98</v>
      </c>
      <c r="I39" s="47">
        <v>42050</v>
      </c>
      <c r="J39" s="46">
        <v>1113</v>
      </c>
      <c r="K39" s="45">
        <v>2</v>
      </c>
      <c r="L39" s="45">
        <v>2</v>
      </c>
      <c r="M39" s="45">
        <v>0</v>
      </c>
      <c r="N39" s="45">
        <v>2009</v>
      </c>
      <c r="O39" s="45" t="s">
        <v>64</v>
      </c>
      <c r="P39" s="45" t="s">
        <v>59</v>
      </c>
      <c r="Q39" s="45" t="s">
        <v>254</v>
      </c>
      <c r="R39" s="45" t="s">
        <v>59</v>
      </c>
      <c r="S39" s="45" t="s">
        <v>58</v>
      </c>
    </row>
    <row r="40" spans="1:19">
      <c r="A40" s="45" t="s">
        <v>251</v>
      </c>
      <c r="B40" s="45">
        <v>18</v>
      </c>
      <c r="C40" s="45" t="s">
        <v>305</v>
      </c>
      <c r="D40" s="45" t="s">
        <v>55</v>
      </c>
      <c r="E40" s="51">
        <v>1900</v>
      </c>
      <c r="F40" s="78">
        <v>2.2999999999999998</v>
      </c>
      <c r="G40" s="51">
        <v>1900</v>
      </c>
      <c r="H40" s="78">
        <v>2.2999999999999998</v>
      </c>
      <c r="I40" s="47">
        <v>42050</v>
      </c>
      <c r="J40" s="45">
        <v>828</v>
      </c>
      <c r="K40" s="45">
        <v>2</v>
      </c>
      <c r="L40" s="45">
        <v>2</v>
      </c>
      <c r="M40" s="45">
        <v>0</v>
      </c>
      <c r="N40" s="45">
        <v>2009</v>
      </c>
      <c r="O40" s="45" t="s">
        <v>64</v>
      </c>
      <c r="P40" s="45" t="s">
        <v>59</v>
      </c>
      <c r="Q40" s="45" t="s">
        <v>261</v>
      </c>
      <c r="R40" s="45" t="s">
        <v>58</v>
      </c>
      <c r="S40" s="45" t="s">
        <v>59</v>
      </c>
    </row>
    <row r="41" spans="1:19">
      <c r="A41" s="45" t="s">
        <v>251</v>
      </c>
      <c r="B41" s="45">
        <v>21</v>
      </c>
      <c r="C41" s="45" t="s">
        <v>306</v>
      </c>
      <c r="D41" s="45" t="s">
        <v>273</v>
      </c>
      <c r="E41" s="51">
        <v>3000</v>
      </c>
      <c r="F41" s="78">
        <v>1.62</v>
      </c>
      <c r="G41" s="51">
        <v>3000</v>
      </c>
      <c r="H41" s="78">
        <v>1.62</v>
      </c>
      <c r="I41" s="47">
        <v>42039</v>
      </c>
      <c r="J41" s="46">
        <v>1848</v>
      </c>
      <c r="K41" s="45">
        <v>2</v>
      </c>
      <c r="L41" s="45">
        <v>2</v>
      </c>
      <c r="M41" s="45">
        <v>0</v>
      </c>
      <c r="N41" s="45">
        <v>2006</v>
      </c>
      <c r="O41" s="45" t="s">
        <v>259</v>
      </c>
      <c r="P41" s="45" t="s">
        <v>59</v>
      </c>
      <c r="Q41" s="45" t="s">
        <v>254</v>
      </c>
      <c r="R41" s="45" t="s">
        <v>59</v>
      </c>
      <c r="S41" s="45" t="s">
        <v>59</v>
      </c>
    </row>
    <row r="42" spans="1:19">
      <c r="A42" s="45" t="s">
        <v>251</v>
      </c>
      <c r="B42" s="45">
        <v>25</v>
      </c>
      <c r="C42" s="45" t="s">
        <v>307</v>
      </c>
      <c r="D42" s="45" t="s">
        <v>273</v>
      </c>
      <c r="E42" s="51">
        <v>3200</v>
      </c>
      <c r="F42" s="78">
        <v>1.76</v>
      </c>
      <c r="G42" s="51">
        <v>3200</v>
      </c>
      <c r="H42" s="78">
        <v>1.76</v>
      </c>
      <c r="I42" s="47">
        <v>42037</v>
      </c>
      <c r="J42" s="46">
        <v>1815</v>
      </c>
      <c r="K42" s="45">
        <v>2</v>
      </c>
      <c r="L42" s="45">
        <v>2</v>
      </c>
      <c r="M42" s="45">
        <v>0</v>
      </c>
      <c r="N42" s="45">
        <v>2006</v>
      </c>
      <c r="O42" s="45" t="s">
        <v>103</v>
      </c>
      <c r="P42" s="45" t="s">
        <v>59</v>
      </c>
      <c r="Q42" s="45" t="s">
        <v>261</v>
      </c>
      <c r="R42" s="45" t="s">
        <v>59</v>
      </c>
      <c r="S42" s="45" t="s">
        <v>59</v>
      </c>
    </row>
    <row r="43" spans="1:19">
      <c r="A43" s="45" t="s">
        <v>251</v>
      </c>
      <c r="B43" s="45">
        <v>39</v>
      </c>
      <c r="C43" s="45" t="s">
        <v>308</v>
      </c>
      <c r="D43" s="45" t="s">
        <v>253</v>
      </c>
      <c r="E43" s="51">
        <v>2200</v>
      </c>
      <c r="F43" s="78">
        <v>1.8</v>
      </c>
      <c r="G43" s="51">
        <v>2200</v>
      </c>
      <c r="H43" s="78">
        <v>1.8</v>
      </c>
      <c r="I43" s="47">
        <v>42036</v>
      </c>
      <c r="J43" s="46">
        <v>1223</v>
      </c>
      <c r="K43" s="45">
        <v>2</v>
      </c>
      <c r="L43" s="45">
        <v>2</v>
      </c>
      <c r="M43" s="45">
        <v>0</v>
      </c>
      <c r="N43" s="45">
        <v>2007</v>
      </c>
      <c r="O43" s="45" t="s">
        <v>103</v>
      </c>
      <c r="P43" s="45" t="s">
        <v>59</v>
      </c>
      <c r="Q43" s="45" t="s">
        <v>254</v>
      </c>
      <c r="R43" s="45" t="s">
        <v>58</v>
      </c>
      <c r="S43" s="45" t="s">
        <v>59</v>
      </c>
    </row>
    <row r="44" spans="1:19">
      <c r="A44" s="45" t="s">
        <v>251</v>
      </c>
      <c r="B44" s="45">
        <v>58</v>
      </c>
      <c r="C44" s="45" t="s">
        <v>309</v>
      </c>
      <c r="D44" s="45" t="s">
        <v>273</v>
      </c>
      <c r="E44" s="51">
        <v>2600</v>
      </c>
      <c r="F44" s="78">
        <v>1.36</v>
      </c>
      <c r="G44" s="51">
        <v>2600</v>
      </c>
      <c r="H44" s="78">
        <v>1.36</v>
      </c>
      <c r="I44" s="47">
        <v>42036</v>
      </c>
      <c r="J44" s="46">
        <v>1906</v>
      </c>
      <c r="K44" s="45">
        <v>2</v>
      </c>
      <c r="L44" s="45">
        <v>2</v>
      </c>
      <c r="M44" s="45">
        <v>0</v>
      </c>
      <c r="N44" s="45">
        <v>2006</v>
      </c>
      <c r="O44" s="45" t="s">
        <v>259</v>
      </c>
      <c r="P44" s="45" t="s">
        <v>59</v>
      </c>
      <c r="Q44" s="45" t="s">
        <v>254</v>
      </c>
      <c r="R44" s="45" t="s">
        <v>59</v>
      </c>
      <c r="S44" s="45" t="s">
        <v>59</v>
      </c>
    </row>
    <row r="45" spans="1:19">
      <c r="A45" s="45" t="s">
        <v>251</v>
      </c>
      <c r="B45" s="45">
        <v>18</v>
      </c>
      <c r="C45" s="45" t="s">
        <v>310</v>
      </c>
      <c r="D45" s="45" t="s">
        <v>253</v>
      </c>
      <c r="E45" s="51">
        <v>2200</v>
      </c>
      <c r="F45" s="78">
        <v>1.76</v>
      </c>
      <c r="G45" s="51">
        <v>2250</v>
      </c>
      <c r="H45" s="78">
        <v>1.8</v>
      </c>
      <c r="I45" s="47">
        <v>42034</v>
      </c>
      <c r="J45" s="46">
        <v>1251</v>
      </c>
      <c r="K45" s="45">
        <v>2</v>
      </c>
      <c r="L45" s="45">
        <v>2</v>
      </c>
      <c r="M45" s="45">
        <v>0</v>
      </c>
      <c r="N45" s="45">
        <v>2007</v>
      </c>
      <c r="O45" s="45" t="s">
        <v>64</v>
      </c>
      <c r="P45" s="45" t="s">
        <v>59</v>
      </c>
      <c r="Q45" s="45" t="s">
        <v>254</v>
      </c>
      <c r="R45" s="45" t="s">
        <v>59</v>
      </c>
      <c r="S45" s="45" t="s">
        <v>59</v>
      </c>
    </row>
    <row r="46" spans="1:19">
      <c r="A46" s="45" t="s">
        <v>251</v>
      </c>
      <c r="B46" s="45">
        <v>34</v>
      </c>
      <c r="C46" s="45" t="s">
        <v>311</v>
      </c>
      <c r="D46" s="45" t="s">
        <v>312</v>
      </c>
      <c r="E46" s="51">
        <v>2950</v>
      </c>
      <c r="F46" s="78">
        <v>2.21</v>
      </c>
      <c r="G46" s="51">
        <v>2800</v>
      </c>
      <c r="H46" s="78">
        <v>2.1</v>
      </c>
      <c r="I46" s="47">
        <v>42030</v>
      </c>
      <c r="J46" s="46">
        <v>1336</v>
      </c>
      <c r="K46" s="45">
        <v>2</v>
      </c>
      <c r="L46" s="45">
        <v>2</v>
      </c>
      <c r="M46" s="45">
        <v>0</v>
      </c>
      <c r="N46" s="45">
        <v>2007</v>
      </c>
      <c r="O46" s="45" t="s">
        <v>259</v>
      </c>
      <c r="P46" s="45" t="s">
        <v>59</v>
      </c>
      <c r="Q46" s="45" t="s">
        <v>254</v>
      </c>
      <c r="R46" s="45" t="s">
        <v>58</v>
      </c>
      <c r="S46" s="45" t="s">
        <v>59</v>
      </c>
    </row>
    <row r="47" spans="1:19">
      <c r="A47" s="45" t="s">
        <v>251</v>
      </c>
      <c r="B47" s="45">
        <v>86</v>
      </c>
      <c r="C47" s="45" t="s">
        <v>313</v>
      </c>
      <c r="D47" s="45" t="s">
        <v>314</v>
      </c>
      <c r="E47" s="51">
        <v>2550</v>
      </c>
      <c r="F47" s="78">
        <v>1.82</v>
      </c>
      <c r="G47" s="51">
        <v>2400</v>
      </c>
      <c r="H47" s="78">
        <v>1.72</v>
      </c>
      <c r="I47" s="47">
        <v>42025</v>
      </c>
      <c r="J47" s="46">
        <v>1398</v>
      </c>
      <c r="K47" s="45">
        <v>2</v>
      </c>
      <c r="L47" s="45">
        <v>3</v>
      </c>
      <c r="M47" s="45">
        <v>0</v>
      </c>
      <c r="N47" s="45">
        <v>2009</v>
      </c>
      <c r="O47" s="45" t="s">
        <v>64</v>
      </c>
      <c r="P47" s="45" t="s">
        <v>59</v>
      </c>
      <c r="Q47" s="45" t="s">
        <v>254</v>
      </c>
      <c r="R47" s="45" t="s">
        <v>58</v>
      </c>
      <c r="S47" s="45" t="s">
        <v>59</v>
      </c>
    </row>
    <row r="48" spans="1:19">
      <c r="A48" s="45" t="s">
        <v>251</v>
      </c>
      <c r="B48" s="45">
        <v>182</v>
      </c>
      <c r="C48" s="45" t="s">
        <v>315</v>
      </c>
      <c r="D48" s="45" t="s">
        <v>62</v>
      </c>
      <c r="E48" s="51">
        <v>2600</v>
      </c>
      <c r="F48" s="78">
        <v>2.39</v>
      </c>
      <c r="G48" s="51">
        <v>2550</v>
      </c>
      <c r="H48" s="78">
        <v>2.35</v>
      </c>
      <c r="I48" s="47">
        <v>42019</v>
      </c>
      <c r="J48" s="46">
        <v>1086</v>
      </c>
      <c r="K48" s="45">
        <v>2</v>
      </c>
      <c r="L48" s="45">
        <v>2</v>
      </c>
      <c r="M48" s="45">
        <v>0</v>
      </c>
      <c r="N48" s="45">
        <v>2009</v>
      </c>
      <c r="O48" s="45" t="s">
        <v>57</v>
      </c>
      <c r="P48" s="45" t="s">
        <v>59</v>
      </c>
      <c r="Q48" s="45" t="s">
        <v>254</v>
      </c>
      <c r="R48" s="45" t="s">
        <v>58</v>
      </c>
      <c r="S48" s="45" t="s">
        <v>59</v>
      </c>
    </row>
    <row r="49" spans="1:19">
      <c r="A49" s="45" t="s">
        <v>251</v>
      </c>
      <c r="B49" s="45">
        <v>17</v>
      </c>
      <c r="C49" s="45" t="s">
        <v>316</v>
      </c>
      <c r="D49" s="45" t="s">
        <v>253</v>
      </c>
      <c r="E49" s="51">
        <v>2500</v>
      </c>
      <c r="F49" s="78">
        <v>2</v>
      </c>
      <c r="G49" s="51">
        <v>2500</v>
      </c>
      <c r="H49" s="78">
        <v>2</v>
      </c>
      <c r="I49" s="47">
        <v>42018</v>
      </c>
      <c r="J49" s="46">
        <v>1251</v>
      </c>
      <c r="K49" s="45">
        <v>2</v>
      </c>
      <c r="L49" s="45">
        <v>2</v>
      </c>
      <c r="M49" s="45">
        <v>0</v>
      </c>
      <c r="N49" s="45">
        <v>2007</v>
      </c>
      <c r="O49" s="45" t="s">
        <v>103</v>
      </c>
      <c r="P49" s="45" t="s">
        <v>59</v>
      </c>
      <c r="Q49" s="45" t="s">
        <v>254</v>
      </c>
      <c r="R49" s="45" t="s">
        <v>59</v>
      </c>
      <c r="S49" s="45" t="s">
        <v>59</v>
      </c>
    </row>
    <row r="50" spans="1:19">
      <c r="A50" s="45" t="s">
        <v>251</v>
      </c>
      <c r="B50" s="45">
        <v>491</v>
      </c>
      <c r="C50" s="45" t="s">
        <v>317</v>
      </c>
      <c r="D50" s="45" t="s">
        <v>253</v>
      </c>
      <c r="E50" s="51">
        <v>2400</v>
      </c>
      <c r="F50" s="78">
        <v>1.92</v>
      </c>
      <c r="G50" s="51">
        <v>2350</v>
      </c>
      <c r="H50" s="78">
        <v>1.88</v>
      </c>
      <c r="I50" s="47">
        <v>42010</v>
      </c>
      <c r="J50" s="46">
        <v>1251</v>
      </c>
      <c r="K50" s="45">
        <v>2</v>
      </c>
      <c r="L50" s="45">
        <v>2</v>
      </c>
      <c r="M50" s="45">
        <v>0</v>
      </c>
      <c r="N50" s="45">
        <v>2007</v>
      </c>
      <c r="O50" s="45" t="s">
        <v>103</v>
      </c>
      <c r="P50" s="45" t="s">
        <v>59</v>
      </c>
      <c r="Q50" s="45" t="s">
        <v>254</v>
      </c>
      <c r="R50" s="45" t="s">
        <v>58</v>
      </c>
      <c r="S50" s="45" t="s">
        <v>59</v>
      </c>
    </row>
    <row r="51" spans="1:19">
      <c r="A51" s="45" t="s">
        <v>251</v>
      </c>
      <c r="B51" s="45">
        <v>11</v>
      </c>
      <c r="C51" s="45" t="s">
        <v>318</v>
      </c>
      <c r="D51" s="45" t="s">
        <v>273</v>
      </c>
      <c r="E51" s="51">
        <v>3200</v>
      </c>
      <c r="F51" s="78">
        <v>1.73</v>
      </c>
      <c r="G51" s="51">
        <v>3200</v>
      </c>
      <c r="H51" s="78">
        <v>1.73</v>
      </c>
      <c r="I51" s="47">
        <v>42008</v>
      </c>
      <c r="J51" s="46">
        <v>1848</v>
      </c>
      <c r="K51" s="45">
        <v>2</v>
      </c>
      <c r="L51" s="45">
        <v>2</v>
      </c>
      <c r="M51" s="45">
        <v>0</v>
      </c>
      <c r="N51" s="45">
        <v>2006</v>
      </c>
      <c r="O51" s="45" t="s">
        <v>259</v>
      </c>
      <c r="P51" s="45" t="s">
        <v>59</v>
      </c>
      <c r="Q51" s="45" t="s">
        <v>261</v>
      </c>
      <c r="R51" s="45" t="s">
        <v>59</v>
      </c>
      <c r="S51" s="45" t="s">
        <v>58</v>
      </c>
    </row>
    <row r="52" spans="1:19" ht="16" thickBot="1">
      <c r="A52" s="48" t="s">
        <v>251</v>
      </c>
      <c r="B52" s="48">
        <v>54</v>
      </c>
      <c r="C52" s="48" t="s">
        <v>319</v>
      </c>
      <c r="D52" s="48" t="s">
        <v>253</v>
      </c>
      <c r="E52" s="79">
        <v>2550</v>
      </c>
      <c r="F52" s="80">
        <v>2.04</v>
      </c>
      <c r="G52" s="79">
        <v>2400</v>
      </c>
      <c r="H52" s="80">
        <v>1.92</v>
      </c>
      <c r="I52" s="50">
        <v>42005</v>
      </c>
      <c r="J52" s="49">
        <v>1251</v>
      </c>
      <c r="K52" s="48">
        <v>2</v>
      </c>
      <c r="L52" s="48">
        <v>2</v>
      </c>
      <c r="M52" s="48">
        <v>0</v>
      </c>
      <c r="N52" s="48">
        <v>2007</v>
      </c>
      <c r="O52" s="48" t="s">
        <v>64</v>
      </c>
      <c r="P52" s="48" t="s">
        <v>59</v>
      </c>
      <c r="Q52" s="48" t="s">
        <v>254</v>
      </c>
      <c r="R52" s="48" t="s">
        <v>58</v>
      </c>
      <c r="S52" s="48" t="s">
        <v>59</v>
      </c>
    </row>
    <row r="53" spans="1:19">
      <c r="A53" s="45"/>
      <c r="B53" s="45"/>
      <c r="C53" s="45"/>
      <c r="D53" s="45"/>
      <c r="E53" s="51"/>
      <c r="F53" s="78"/>
      <c r="G53" s="51"/>
      <c r="H53" s="81">
        <v>1.94</v>
      </c>
      <c r="I53" s="47"/>
      <c r="J53" s="46"/>
      <c r="K53" s="45"/>
      <c r="L53" s="45"/>
      <c r="M53" s="45"/>
      <c r="N53" s="45"/>
      <c r="O53" s="45"/>
      <c r="P53" s="45"/>
      <c r="Q53" s="45"/>
      <c r="R53" s="45"/>
      <c r="S53" s="45"/>
    </row>
    <row r="54" spans="1:19">
      <c r="A54" s="45"/>
      <c r="B54" s="45"/>
      <c r="C54" s="45"/>
      <c r="D54" s="45"/>
      <c r="E54" s="51"/>
      <c r="F54" s="78"/>
      <c r="G54" s="51"/>
      <c r="H54" s="78"/>
      <c r="I54" s="47"/>
      <c r="J54" s="46"/>
      <c r="K54" s="45"/>
      <c r="L54" s="45"/>
      <c r="M54" s="45"/>
      <c r="N54" s="45"/>
      <c r="O54" s="45"/>
      <c r="P54" s="45"/>
      <c r="Q54" s="45"/>
      <c r="R54" s="45"/>
      <c r="S54" s="45"/>
    </row>
    <row r="55" spans="1:19">
      <c r="A55" s="45"/>
      <c r="B55" s="45"/>
      <c r="C55" s="45"/>
      <c r="D55" s="45"/>
      <c r="E55" s="51"/>
      <c r="F55" s="78"/>
      <c r="G55" s="51"/>
      <c r="H55" s="78"/>
      <c r="I55" s="47"/>
      <c r="J55" s="46"/>
      <c r="K55" s="45"/>
      <c r="L55" s="45"/>
      <c r="M55" s="45"/>
      <c r="N55" s="45"/>
      <c r="O55" s="45"/>
      <c r="P55" s="45"/>
      <c r="Q55" s="45"/>
      <c r="R55" s="45"/>
      <c r="S55" s="45"/>
    </row>
    <row r="56" spans="1:19">
      <c r="A56" s="45" t="s">
        <v>251</v>
      </c>
      <c r="B56" s="45">
        <v>54</v>
      </c>
      <c r="C56" s="45" t="s">
        <v>281</v>
      </c>
      <c r="D56" s="45" t="s">
        <v>55</v>
      </c>
      <c r="E56" s="51">
        <v>2200</v>
      </c>
      <c r="F56" s="78">
        <v>2.66</v>
      </c>
      <c r="G56" s="51">
        <v>2200</v>
      </c>
      <c r="H56" s="78">
        <v>2.66</v>
      </c>
      <c r="I56" s="47">
        <v>42002</v>
      </c>
      <c r="J56" s="45">
        <v>828</v>
      </c>
      <c r="K56" s="45">
        <v>1</v>
      </c>
      <c r="L56" s="45">
        <v>2</v>
      </c>
      <c r="M56" s="45">
        <v>0</v>
      </c>
      <c r="N56" s="45">
        <v>2009</v>
      </c>
      <c r="O56" s="45" t="s">
        <v>103</v>
      </c>
      <c r="P56" s="45" t="s">
        <v>59</v>
      </c>
      <c r="Q56" s="45" t="s">
        <v>261</v>
      </c>
      <c r="R56" s="45" t="s">
        <v>59</v>
      </c>
      <c r="S56" s="45" t="s">
        <v>59</v>
      </c>
    </row>
    <row r="57" spans="1:19">
      <c r="A57" s="45" t="s">
        <v>251</v>
      </c>
      <c r="B57" s="45">
        <v>24</v>
      </c>
      <c r="C57" s="45" t="s">
        <v>320</v>
      </c>
      <c r="D57" s="45" t="s">
        <v>253</v>
      </c>
      <c r="E57" s="51">
        <v>2400</v>
      </c>
      <c r="F57" s="78">
        <v>1.92</v>
      </c>
      <c r="G57" s="51">
        <v>2400</v>
      </c>
      <c r="H57" s="78">
        <v>1.92</v>
      </c>
      <c r="I57" s="47">
        <v>41995</v>
      </c>
      <c r="J57" s="46">
        <v>1251</v>
      </c>
      <c r="K57" s="45">
        <v>2</v>
      </c>
      <c r="L57" s="45">
        <v>2</v>
      </c>
      <c r="M57" s="45">
        <v>0</v>
      </c>
      <c r="N57" s="45">
        <v>2007</v>
      </c>
      <c r="O57" s="45" t="s">
        <v>103</v>
      </c>
      <c r="P57" s="45" t="s">
        <v>59</v>
      </c>
      <c r="Q57" s="45" t="s">
        <v>254</v>
      </c>
      <c r="R57" s="45" t="s">
        <v>59</v>
      </c>
      <c r="S57" s="45" t="s">
        <v>59</v>
      </c>
    </row>
    <row r="58" spans="1:19">
      <c r="A58" s="45" t="s">
        <v>251</v>
      </c>
      <c r="B58" s="45">
        <v>20</v>
      </c>
      <c r="C58" s="45" t="s">
        <v>321</v>
      </c>
      <c r="D58" s="45" t="s">
        <v>55</v>
      </c>
      <c r="E58" s="51">
        <v>2100</v>
      </c>
      <c r="F58" s="78">
        <v>2.54</v>
      </c>
      <c r="G58" s="51">
        <v>2100</v>
      </c>
      <c r="H58" s="78">
        <v>2.54</v>
      </c>
      <c r="I58" s="47">
        <v>41995</v>
      </c>
      <c r="J58" s="45">
        <v>828</v>
      </c>
      <c r="K58" s="45">
        <v>2</v>
      </c>
      <c r="L58" s="45">
        <v>2</v>
      </c>
      <c r="M58" s="45">
        <v>0</v>
      </c>
      <c r="N58" s="45">
        <v>2009</v>
      </c>
      <c r="O58" s="45" t="s">
        <v>103</v>
      </c>
      <c r="P58" s="45" t="s">
        <v>59</v>
      </c>
      <c r="Q58" s="45" t="s">
        <v>254</v>
      </c>
      <c r="R58" s="45" t="s">
        <v>58</v>
      </c>
      <c r="S58" s="45" t="s">
        <v>59</v>
      </c>
    </row>
    <row r="59" spans="1:19">
      <c r="A59" s="45" t="s">
        <v>251</v>
      </c>
      <c r="B59" s="45">
        <v>25</v>
      </c>
      <c r="C59" s="45" t="s">
        <v>322</v>
      </c>
      <c r="D59" s="45" t="s">
        <v>253</v>
      </c>
      <c r="E59" s="51">
        <v>2350</v>
      </c>
      <c r="F59" s="78">
        <v>1.96</v>
      </c>
      <c r="G59" s="51">
        <v>2300</v>
      </c>
      <c r="H59" s="78">
        <v>1.92</v>
      </c>
      <c r="I59" s="47">
        <v>41992</v>
      </c>
      <c r="J59" s="46">
        <v>1200</v>
      </c>
      <c r="K59" s="45">
        <v>2</v>
      </c>
      <c r="L59" s="45">
        <v>2</v>
      </c>
      <c r="M59" s="45">
        <v>0</v>
      </c>
      <c r="N59" s="45" t="s">
        <v>103</v>
      </c>
      <c r="O59" s="45" t="s">
        <v>57</v>
      </c>
      <c r="P59" s="45" t="s">
        <v>59</v>
      </c>
      <c r="Q59" s="45" t="s">
        <v>254</v>
      </c>
      <c r="R59" s="45" t="s">
        <v>59</v>
      </c>
      <c r="S59" s="45" t="s">
        <v>58</v>
      </c>
    </row>
    <row r="60" spans="1:19">
      <c r="A60" s="45" t="s">
        <v>251</v>
      </c>
      <c r="B60" s="45">
        <v>4</v>
      </c>
      <c r="C60" s="45" t="s">
        <v>323</v>
      </c>
      <c r="D60" s="45" t="s">
        <v>253</v>
      </c>
      <c r="E60" s="51">
        <v>2275</v>
      </c>
      <c r="F60" s="78">
        <v>1.82</v>
      </c>
      <c r="G60" s="51">
        <v>2275</v>
      </c>
      <c r="H60" s="78">
        <v>1.82</v>
      </c>
      <c r="I60" s="47">
        <v>41991</v>
      </c>
      <c r="J60" s="46">
        <v>1251</v>
      </c>
      <c r="K60" s="45">
        <v>2</v>
      </c>
      <c r="L60" s="45">
        <v>2</v>
      </c>
      <c r="M60" s="45">
        <v>0</v>
      </c>
      <c r="N60" s="45">
        <v>2007</v>
      </c>
      <c r="O60" s="45" t="s">
        <v>259</v>
      </c>
      <c r="P60" s="45" t="s">
        <v>59</v>
      </c>
      <c r="Q60" s="45" t="s">
        <v>254</v>
      </c>
      <c r="R60" s="45" t="s">
        <v>58</v>
      </c>
      <c r="S60" s="45" t="s">
        <v>59</v>
      </c>
    </row>
    <row r="61" spans="1:19">
      <c r="A61" s="45" t="s">
        <v>251</v>
      </c>
      <c r="B61" s="45">
        <v>73</v>
      </c>
      <c r="C61" s="45" t="s">
        <v>324</v>
      </c>
      <c r="D61" s="45" t="s">
        <v>253</v>
      </c>
      <c r="E61" s="51">
        <v>2600</v>
      </c>
      <c r="F61" s="78">
        <v>2.13</v>
      </c>
      <c r="G61" s="51">
        <v>2600</v>
      </c>
      <c r="H61" s="78">
        <v>2.13</v>
      </c>
      <c r="I61" s="47">
        <v>41988</v>
      </c>
      <c r="J61" s="46">
        <v>1223</v>
      </c>
      <c r="K61" s="45">
        <v>2</v>
      </c>
      <c r="L61" s="45">
        <v>2</v>
      </c>
      <c r="M61" s="45">
        <v>0</v>
      </c>
      <c r="N61" s="45">
        <v>2007</v>
      </c>
      <c r="O61" s="45" t="s">
        <v>64</v>
      </c>
      <c r="P61" s="45" t="s">
        <v>59</v>
      </c>
      <c r="Q61" s="45" t="s">
        <v>254</v>
      </c>
      <c r="R61" s="45" t="s">
        <v>58</v>
      </c>
      <c r="S61" s="45" t="s">
        <v>59</v>
      </c>
    </row>
    <row r="62" spans="1:19">
      <c r="A62" s="45" t="s">
        <v>251</v>
      </c>
      <c r="B62" s="45">
        <v>15</v>
      </c>
      <c r="C62" s="45" t="s">
        <v>325</v>
      </c>
      <c r="D62" s="45" t="s">
        <v>258</v>
      </c>
      <c r="E62" s="51">
        <v>2400</v>
      </c>
      <c r="F62" s="78">
        <v>1.92</v>
      </c>
      <c r="G62" s="51">
        <v>2325</v>
      </c>
      <c r="H62" s="78">
        <v>1.86</v>
      </c>
      <c r="I62" s="47">
        <v>41988</v>
      </c>
      <c r="J62" s="46">
        <v>1251</v>
      </c>
      <c r="K62" s="45">
        <v>2</v>
      </c>
      <c r="L62" s="45">
        <v>2</v>
      </c>
      <c r="M62" s="45">
        <v>0</v>
      </c>
      <c r="N62" s="45">
        <v>2007</v>
      </c>
      <c r="O62" s="45" t="s">
        <v>259</v>
      </c>
      <c r="P62" s="45" t="s">
        <v>59</v>
      </c>
      <c r="Q62" s="45" t="s">
        <v>254</v>
      </c>
      <c r="R62" s="45" t="s">
        <v>58</v>
      </c>
      <c r="S62" s="45" t="s">
        <v>59</v>
      </c>
    </row>
    <row r="63" spans="1:19">
      <c r="A63" s="45" t="s">
        <v>251</v>
      </c>
      <c r="B63" s="45">
        <v>6</v>
      </c>
      <c r="C63" s="45" t="s">
        <v>326</v>
      </c>
      <c r="D63" s="45" t="s">
        <v>253</v>
      </c>
      <c r="E63" s="51">
        <v>1550</v>
      </c>
      <c r="F63" s="78">
        <v>1.72</v>
      </c>
      <c r="G63" s="51">
        <v>1550</v>
      </c>
      <c r="H63" s="78">
        <v>1.72</v>
      </c>
      <c r="I63" s="47">
        <v>41978</v>
      </c>
      <c r="J63" s="45">
        <v>900</v>
      </c>
      <c r="K63" s="45">
        <v>1</v>
      </c>
      <c r="L63" s="45">
        <v>1</v>
      </c>
      <c r="M63" s="45">
        <v>0</v>
      </c>
      <c r="N63" s="45">
        <v>2007</v>
      </c>
      <c r="O63" s="45" t="s">
        <v>103</v>
      </c>
      <c r="P63" s="45" t="s">
        <v>59</v>
      </c>
      <c r="Q63" s="45" t="s">
        <v>254</v>
      </c>
      <c r="R63" s="45" t="s">
        <v>58</v>
      </c>
      <c r="S63" s="45" t="s">
        <v>59</v>
      </c>
    </row>
    <row r="64" spans="1:19">
      <c r="A64" s="45" t="s">
        <v>251</v>
      </c>
      <c r="B64" s="45">
        <v>66</v>
      </c>
      <c r="C64" s="45" t="s">
        <v>327</v>
      </c>
      <c r="D64" s="45" t="s">
        <v>258</v>
      </c>
      <c r="E64" s="51">
        <v>2600</v>
      </c>
      <c r="F64" s="78">
        <v>2.08</v>
      </c>
      <c r="G64" s="51">
        <v>2500</v>
      </c>
      <c r="H64" s="78">
        <v>2</v>
      </c>
      <c r="I64" s="47">
        <v>41978</v>
      </c>
      <c r="J64" s="46">
        <v>1251</v>
      </c>
      <c r="K64" s="45">
        <v>2</v>
      </c>
      <c r="L64" s="45">
        <v>2</v>
      </c>
      <c r="M64" s="45">
        <v>0</v>
      </c>
      <c r="N64" s="45">
        <v>2007</v>
      </c>
      <c r="O64" s="45" t="s">
        <v>64</v>
      </c>
      <c r="P64" s="45" t="s">
        <v>59</v>
      </c>
      <c r="Q64" s="45" t="s">
        <v>254</v>
      </c>
      <c r="R64" s="45" t="s">
        <v>59</v>
      </c>
      <c r="S64" s="45" t="s">
        <v>59</v>
      </c>
    </row>
    <row r="65" spans="1:19">
      <c r="A65" s="45" t="s">
        <v>251</v>
      </c>
      <c r="B65" s="45">
        <v>15</v>
      </c>
      <c r="C65" s="45" t="s">
        <v>328</v>
      </c>
      <c r="D65" s="45" t="s">
        <v>55</v>
      </c>
      <c r="E65" s="51">
        <v>2400</v>
      </c>
      <c r="F65" s="78">
        <v>2.16</v>
      </c>
      <c r="G65" s="51">
        <v>2300</v>
      </c>
      <c r="H65" s="78">
        <v>2.0699999999999998</v>
      </c>
      <c r="I65" s="47">
        <v>41976</v>
      </c>
      <c r="J65" s="46">
        <v>1113</v>
      </c>
      <c r="K65" s="45">
        <v>2</v>
      </c>
      <c r="L65" s="45">
        <v>2</v>
      </c>
      <c r="M65" s="45">
        <v>1</v>
      </c>
      <c r="N65" s="45">
        <v>2009</v>
      </c>
      <c r="O65" s="45" t="s">
        <v>103</v>
      </c>
      <c r="P65" s="45" t="s">
        <v>59</v>
      </c>
      <c r="Q65" s="45" t="s">
        <v>254</v>
      </c>
      <c r="R65" s="45" t="s">
        <v>58</v>
      </c>
      <c r="S65" s="45" t="s">
        <v>59</v>
      </c>
    </row>
    <row r="66" spans="1:19">
      <c r="A66" s="45" t="s">
        <v>251</v>
      </c>
      <c r="B66" s="45">
        <v>118</v>
      </c>
      <c r="C66" s="45" t="s">
        <v>329</v>
      </c>
      <c r="D66" s="45" t="s">
        <v>253</v>
      </c>
      <c r="E66" s="51">
        <v>2800</v>
      </c>
      <c r="F66" s="78">
        <v>1.8</v>
      </c>
      <c r="G66" s="51">
        <v>2700</v>
      </c>
      <c r="H66" s="78">
        <v>1.74</v>
      </c>
      <c r="I66" s="47">
        <v>41974</v>
      </c>
      <c r="J66" s="46">
        <v>1552</v>
      </c>
      <c r="K66" s="45">
        <v>3</v>
      </c>
      <c r="L66" s="45">
        <v>2</v>
      </c>
      <c r="M66" s="45">
        <v>1</v>
      </c>
      <c r="N66" s="45">
        <v>2007</v>
      </c>
      <c r="O66" s="45" t="s">
        <v>103</v>
      </c>
      <c r="P66" s="45" t="s">
        <v>59</v>
      </c>
      <c r="Q66" s="45" t="s">
        <v>261</v>
      </c>
      <c r="R66" s="45" t="s">
        <v>58</v>
      </c>
      <c r="S66" s="45" t="s">
        <v>59</v>
      </c>
    </row>
    <row r="67" spans="1:19">
      <c r="A67" s="45" t="s">
        <v>251</v>
      </c>
      <c r="B67" s="45">
        <v>426</v>
      </c>
      <c r="C67" s="45" t="s">
        <v>330</v>
      </c>
      <c r="D67" s="45" t="s">
        <v>253</v>
      </c>
      <c r="E67" s="51">
        <v>2450</v>
      </c>
      <c r="F67" s="78">
        <v>2</v>
      </c>
      <c r="G67" s="51">
        <v>2400</v>
      </c>
      <c r="H67" s="78">
        <v>1.96</v>
      </c>
      <c r="I67" s="47">
        <v>41974</v>
      </c>
      <c r="J67" s="46">
        <v>1223</v>
      </c>
      <c r="K67" s="45">
        <v>2</v>
      </c>
      <c r="L67" s="45">
        <v>2</v>
      </c>
      <c r="M67" s="45">
        <v>0</v>
      </c>
      <c r="N67" s="45">
        <v>2007</v>
      </c>
      <c r="O67" s="45" t="s">
        <v>259</v>
      </c>
      <c r="P67" s="45" t="s">
        <v>59</v>
      </c>
      <c r="Q67" s="45" t="s">
        <v>254</v>
      </c>
      <c r="R67" s="45" t="s">
        <v>58</v>
      </c>
      <c r="S67" s="45" t="s">
        <v>59</v>
      </c>
    </row>
    <row r="68" spans="1:19">
      <c r="A68" s="45" t="s">
        <v>251</v>
      </c>
      <c r="B68" s="45">
        <v>57</v>
      </c>
      <c r="C68" s="45" t="s">
        <v>331</v>
      </c>
      <c r="D68" s="45" t="s">
        <v>253</v>
      </c>
      <c r="E68" s="51">
        <v>2300</v>
      </c>
      <c r="F68" s="78">
        <v>1.84</v>
      </c>
      <c r="G68" s="51">
        <v>2300</v>
      </c>
      <c r="H68" s="78">
        <v>1.84</v>
      </c>
      <c r="I68" s="47">
        <v>41974</v>
      </c>
      <c r="J68" s="46">
        <v>1251</v>
      </c>
      <c r="K68" s="45">
        <v>2</v>
      </c>
      <c r="L68" s="45">
        <v>2</v>
      </c>
      <c r="M68" s="45">
        <v>0</v>
      </c>
      <c r="N68" s="45">
        <v>2007</v>
      </c>
      <c r="O68" s="45" t="s">
        <v>103</v>
      </c>
      <c r="P68" s="45" t="s">
        <v>59</v>
      </c>
      <c r="Q68" s="45" t="s">
        <v>254</v>
      </c>
      <c r="R68" s="45" t="s">
        <v>58</v>
      </c>
      <c r="S68" s="45" t="s">
        <v>59</v>
      </c>
    </row>
    <row r="69" spans="1:19">
      <c r="A69" s="45" t="s">
        <v>251</v>
      </c>
      <c r="B69" s="45">
        <v>24</v>
      </c>
      <c r="C69" s="45" t="s">
        <v>332</v>
      </c>
      <c r="D69" s="45" t="s">
        <v>55</v>
      </c>
      <c r="E69" s="51">
        <v>4450</v>
      </c>
      <c r="F69" s="78">
        <v>1.78</v>
      </c>
      <c r="G69" s="51">
        <v>4450</v>
      </c>
      <c r="H69" s="78">
        <v>1.78</v>
      </c>
      <c r="I69" s="47">
        <v>41974</v>
      </c>
      <c r="J69" s="46">
        <v>2496</v>
      </c>
      <c r="K69" s="45">
        <v>4</v>
      </c>
      <c r="L69" s="45">
        <v>3</v>
      </c>
      <c r="M69" s="45">
        <v>1</v>
      </c>
      <c r="N69" s="45">
        <v>2009</v>
      </c>
      <c r="O69" s="45" t="s">
        <v>259</v>
      </c>
      <c r="P69" s="45" t="s">
        <v>59</v>
      </c>
      <c r="Q69" s="45" t="s">
        <v>301</v>
      </c>
      <c r="R69" s="45" t="s">
        <v>59</v>
      </c>
      <c r="S69" s="45" t="s">
        <v>59</v>
      </c>
    </row>
    <row r="70" spans="1:19">
      <c r="A70" s="45" t="s">
        <v>251</v>
      </c>
      <c r="B70" s="45">
        <v>41</v>
      </c>
      <c r="C70" s="45" t="s">
        <v>333</v>
      </c>
      <c r="D70" s="45" t="s">
        <v>55</v>
      </c>
      <c r="E70" s="51">
        <v>3450</v>
      </c>
      <c r="F70" s="78">
        <v>2.54</v>
      </c>
      <c r="G70" s="51">
        <v>3450</v>
      </c>
      <c r="H70" s="78">
        <v>2.54</v>
      </c>
      <c r="I70" s="47">
        <v>41974</v>
      </c>
      <c r="J70" s="46">
        <v>1358</v>
      </c>
      <c r="K70" s="45">
        <v>3</v>
      </c>
      <c r="L70" s="45">
        <v>3</v>
      </c>
      <c r="M70" s="45">
        <v>0</v>
      </c>
      <c r="N70" s="45">
        <v>2009</v>
      </c>
      <c r="O70" s="45" t="s">
        <v>103</v>
      </c>
      <c r="P70" s="45" t="s">
        <v>59</v>
      </c>
      <c r="Q70" s="45" t="s">
        <v>261</v>
      </c>
      <c r="R70" s="45" t="s">
        <v>58</v>
      </c>
      <c r="S70" s="45" t="s">
        <v>59</v>
      </c>
    </row>
    <row r="71" spans="1:19">
      <c r="A71" s="45" t="s">
        <v>251</v>
      </c>
      <c r="B71" s="45">
        <v>7</v>
      </c>
      <c r="C71" s="45" t="s">
        <v>334</v>
      </c>
      <c r="D71" s="45" t="s">
        <v>273</v>
      </c>
      <c r="E71" s="51">
        <v>2800</v>
      </c>
      <c r="F71" s="78">
        <v>1.52</v>
      </c>
      <c r="G71" s="51">
        <v>2800</v>
      </c>
      <c r="H71" s="78">
        <v>1.52</v>
      </c>
      <c r="I71" s="47">
        <v>41974</v>
      </c>
      <c r="J71" s="46">
        <v>1848</v>
      </c>
      <c r="K71" s="45">
        <v>2</v>
      </c>
      <c r="L71" s="45">
        <v>2</v>
      </c>
      <c r="M71" s="45">
        <v>0</v>
      </c>
      <c r="N71" s="45">
        <v>2006</v>
      </c>
      <c r="O71" s="45" t="s">
        <v>259</v>
      </c>
      <c r="P71" s="45" t="s">
        <v>58</v>
      </c>
      <c r="Q71" s="45" t="s">
        <v>254</v>
      </c>
      <c r="R71" s="45" t="s">
        <v>59</v>
      </c>
      <c r="S71" s="45" t="s">
        <v>59</v>
      </c>
    </row>
    <row r="72" spans="1:19">
      <c r="A72" s="45" t="s">
        <v>251</v>
      </c>
      <c r="B72" s="45">
        <v>30</v>
      </c>
      <c r="C72" s="45" t="s">
        <v>335</v>
      </c>
      <c r="D72" s="45" t="s">
        <v>55</v>
      </c>
      <c r="E72" s="51">
        <v>4000</v>
      </c>
      <c r="F72" s="78">
        <v>2.95</v>
      </c>
      <c r="G72" s="51">
        <v>3600</v>
      </c>
      <c r="H72" s="78">
        <v>2.65</v>
      </c>
      <c r="I72" s="47">
        <v>41969</v>
      </c>
      <c r="J72" s="46">
        <v>1358</v>
      </c>
      <c r="K72" s="45">
        <v>3</v>
      </c>
      <c r="L72" s="45">
        <v>3</v>
      </c>
      <c r="M72" s="45">
        <v>0</v>
      </c>
      <c r="N72" s="45">
        <v>2009</v>
      </c>
      <c r="O72" s="45" t="s">
        <v>277</v>
      </c>
      <c r="P72" s="45" t="s">
        <v>59</v>
      </c>
      <c r="Q72" s="45" t="s">
        <v>261</v>
      </c>
      <c r="R72" s="45" t="s">
        <v>58</v>
      </c>
      <c r="S72" s="45" t="s">
        <v>59</v>
      </c>
    </row>
    <row r="73" spans="1:19">
      <c r="A73" s="45" t="s">
        <v>251</v>
      </c>
      <c r="B73" s="45">
        <v>62</v>
      </c>
      <c r="C73" s="45" t="s">
        <v>336</v>
      </c>
      <c r="D73" s="45" t="s">
        <v>253</v>
      </c>
      <c r="E73" s="51">
        <v>2225</v>
      </c>
      <c r="F73" s="78">
        <v>1.78</v>
      </c>
      <c r="G73" s="51">
        <v>2275</v>
      </c>
      <c r="H73" s="78">
        <v>1.82</v>
      </c>
      <c r="I73" s="47">
        <v>41959</v>
      </c>
      <c r="J73" s="46">
        <v>1251</v>
      </c>
      <c r="K73" s="45">
        <v>2</v>
      </c>
      <c r="L73" s="45">
        <v>2</v>
      </c>
      <c r="M73" s="45">
        <v>0</v>
      </c>
      <c r="N73" s="45">
        <v>2007</v>
      </c>
      <c r="O73" s="45" t="s">
        <v>103</v>
      </c>
      <c r="P73" s="45" t="s">
        <v>59</v>
      </c>
      <c r="Q73" s="45" t="s">
        <v>254</v>
      </c>
      <c r="R73" s="45" t="s">
        <v>58</v>
      </c>
      <c r="S73" s="45" t="s">
        <v>59</v>
      </c>
    </row>
    <row r="74" spans="1:19">
      <c r="A74" s="45" t="s">
        <v>251</v>
      </c>
      <c r="B74" s="45">
        <v>1641</v>
      </c>
      <c r="C74" s="45" t="s">
        <v>337</v>
      </c>
      <c r="D74" s="45" t="s">
        <v>258</v>
      </c>
      <c r="E74" s="51">
        <v>2250</v>
      </c>
      <c r="F74" s="78">
        <v>1.8</v>
      </c>
      <c r="G74" s="51">
        <v>2200</v>
      </c>
      <c r="H74" s="78">
        <v>1.76</v>
      </c>
      <c r="I74" s="47">
        <v>41958</v>
      </c>
      <c r="J74" s="46">
        <v>1251</v>
      </c>
      <c r="K74" s="45">
        <v>2</v>
      </c>
      <c r="L74" s="45">
        <v>2</v>
      </c>
      <c r="M74" s="45">
        <v>0</v>
      </c>
      <c r="N74" s="45">
        <v>2007</v>
      </c>
      <c r="O74" s="45" t="s">
        <v>103</v>
      </c>
      <c r="P74" s="45" t="s">
        <v>59</v>
      </c>
      <c r="Q74" s="45" t="s">
        <v>254</v>
      </c>
      <c r="R74" s="45" t="s">
        <v>58</v>
      </c>
      <c r="S74" s="45" t="s">
        <v>59</v>
      </c>
    </row>
    <row r="75" spans="1:19">
      <c r="A75" s="45" t="s">
        <v>251</v>
      </c>
      <c r="B75" s="45">
        <v>57</v>
      </c>
      <c r="C75" s="45" t="s">
        <v>338</v>
      </c>
      <c r="D75" s="45" t="s">
        <v>55</v>
      </c>
      <c r="E75" s="51">
        <v>2300</v>
      </c>
      <c r="F75" s="78">
        <v>2.78</v>
      </c>
      <c r="G75" s="51">
        <v>2050</v>
      </c>
      <c r="H75" s="78">
        <v>2.48</v>
      </c>
      <c r="I75" s="47">
        <v>41956</v>
      </c>
      <c r="J75" s="45">
        <v>828</v>
      </c>
      <c r="K75" s="45">
        <v>2</v>
      </c>
      <c r="L75" s="45">
        <v>2</v>
      </c>
      <c r="M75" s="45">
        <v>0</v>
      </c>
      <c r="N75" s="45">
        <v>2009</v>
      </c>
      <c r="O75" s="45" t="s">
        <v>57</v>
      </c>
      <c r="P75" s="45" t="s">
        <v>59</v>
      </c>
      <c r="Q75" s="45" t="s">
        <v>261</v>
      </c>
      <c r="R75" s="45" t="s">
        <v>58</v>
      </c>
      <c r="S75" s="45" t="s">
        <v>59</v>
      </c>
    </row>
    <row r="76" spans="1:19">
      <c r="A76" s="45" t="s">
        <v>251</v>
      </c>
      <c r="B76" s="45">
        <v>56</v>
      </c>
      <c r="C76" s="45" t="s">
        <v>275</v>
      </c>
      <c r="D76" s="45" t="s">
        <v>253</v>
      </c>
      <c r="E76" s="51">
        <v>2500</v>
      </c>
      <c r="F76" s="78">
        <v>2</v>
      </c>
      <c r="G76" s="51">
        <v>2500</v>
      </c>
      <c r="H76" s="78">
        <v>2</v>
      </c>
      <c r="I76" s="47">
        <v>41947</v>
      </c>
      <c r="J76" s="46">
        <v>1251</v>
      </c>
      <c r="K76" s="45">
        <v>2</v>
      </c>
      <c r="L76" s="45">
        <v>2</v>
      </c>
      <c r="M76" s="45">
        <v>0</v>
      </c>
      <c r="N76" s="45">
        <v>2007</v>
      </c>
      <c r="O76" s="45" t="s">
        <v>103</v>
      </c>
      <c r="P76" s="45" t="s">
        <v>59</v>
      </c>
      <c r="Q76" s="45" t="s">
        <v>254</v>
      </c>
      <c r="R76" s="45" t="s">
        <v>59</v>
      </c>
      <c r="S76" s="45" t="s">
        <v>59</v>
      </c>
    </row>
    <row r="77" spans="1:19">
      <c r="A77" s="45" t="s">
        <v>251</v>
      </c>
      <c r="B77" s="45">
        <v>19</v>
      </c>
      <c r="C77" s="45" t="s">
        <v>339</v>
      </c>
      <c r="D77" s="45" t="s">
        <v>258</v>
      </c>
      <c r="E77" s="51">
        <v>1900</v>
      </c>
      <c r="F77" s="78">
        <v>2.11</v>
      </c>
      <c r="G77" s="51">
        <v>1750</v>
      </c>
      <c r="H77" s="78">
        <v>1.94</v>
      </c>
      <c r="I77" s="47">
        <v>41944</v>
      </c>
      <c r="J77" s="45">
        <v>900</v>
      </c>
      <c r="K77" s="45">
        <v>1</v>
      </c>
      <c r="L77" s="45">
        <v>1</v>
      </c>
      <c r="M77" s="45">
        <v>1</v>
      </c>
      <c r="N77" s="45">
        <v>2007</v>
      </c>
      <c r="O77" s="45" t="s">
        <v>103</v>
      </c>
      <c r="P77" s="45" t="s">
        <v>59</v>
      </c>
      <c r="Q77" s="45" t="s">
        <v>254</v>
      </c>
      <c r="R77" s="45" t="s">
        <v>59</v>
      </c>
      <c r="S77" s="45" t="s">
        <v>59</v>
      </c>
    </row>
    <row r="78" spans="1:19">
      <c r="A78" s="45" t="s">
        <v>251</v>
      </c>
      <c r="B78" s="45">
        <v>79</v>
      </c>
      <c r="C78" s="45" t="s">
        <v>340</v>
      </c>
      <c r="D78" s="45" t="s">
        <v>253</v>
      </c>
      <c r="E78" s="51">
        <v>2450</v>
      </c>
      <c r="F78" s="78">
        <v>1.96</v>
      </c>
      <c r="G78" s="51">
        <v>2200</v>
      </c>
      <c r="H78" s="78">
        <v>1.76</v>
      </c>
      <c r="I78" s="47">
        <v>41933</v>
      </c>
      <c r="J78" s="46">
        <v>1251</v>
      </c>
      <c r="K78" s="45">
        <v>2</v>
      </c>
      <c r="L78" s="45">
        <v>2</v>
      </c>
      <c r="M78" s="45">
        <v>0</v>
      </c>
      <c r="N78" s="45">
        <v>2007</v>
      </c>
      <c r="O78" s="45" t="s">
        <v>57</v>
      </c>
      <c r="P78" s="45" t="s">
        <v>59</v>
      </c>
      <c r="Q78" s="45" t="s">
        <v>254</v>
      </c>
      <c r="R78" s="45" t="s">
        <v>59</v>
      </c>
      <c r="S78" s="45" t="s">
        <v>59</v>
      </c>
    </row>
    <row r="79" spans="1:19">
      <c r="A79" s="45" t="s">
        <v>251</v>
      </c>
      <c r="B79" s="45">
        <v>2</v>
      </c>
      <c r="C79" s="45" t="s">
        <v>341</v>
      </c>
      <c r="D79" s="45" t="s">
        <v>342</v>
      </c>
      <c r="E79" s="51">
        <v>2100</v>
      </c>
      <c r="F79" s="78">
        <v>2.29</v>
      </c>
      <c r="G79" s="51">
        <v>2000</v>
      </c>
      <c r="H79" s="78">
        <v>2.1800000000000002</v>
      </c>
      <c r="I79" s="47">
        <v>41932</v>
      </c>
      <c r="J79" s="45">
        <v>917</v>
      </c>
      <c r="K79" s="45">
        <v>2</v>
      </c>
      <c r="L79" s="45">
        <v>2</v>
      </c>
      <c r="M79" s="45">
        <v>0</v>
      </c>
      <c r="N79" s="45">
        <v>2009</v>
      </c>
      <c r="O79" s="45" t="s">
        <v>64</v>
      </c>
      <c r="P79" s="45" t="s">
        <v>59</v>
      </c>
      <c r="Q79" s="45" t="s">
        <v>254</v>
      </c>
      <c r="R79" s="45" t="s">
        <v>58</v>
      </c>
      <c r="S79" s="45" t="s">
        <v>59</v>
      </c>
    </row>
    <row r="80" spans="1:19">
      <c r="A80" s="45" t="s">
        <v>251</v>
      </c>
      <c r="B80" s="45">
        <v>40</v>
      </c>
      <c r="C80" s="45" t="s">
        <v>343</v>
      </c>
      <c r="D80" s="45" t="s">
        <v>253</v>
      </c>
      <c r="E80" s="51">
        <v>2650</v>
      </c>
      <c r="F80" s="78">
        <v>2.12</v>
      </c>
      <c r="G80" s="51">
        <v>2600</v>
      </c>
      <c r="H80" s="78">
        <v>2.08</v>
      </c>
      <c r="I80" s="47">
        <v>41930</v>
      </c>
      <c r="J80" s="46">
        <v>1251</v>
      </c>
      <c r="K80" s="45">
        <v>2</v>
      </c>
      <c r="L80" s="45">
        <v>2</v>
      </c>
      <c r="M80" s="45">
        <v>0</v>
      </c>
      <c r="N80" s="45">
        <v>2007</v>
      </c>
      <c r="O80" s="45" t="s">
        <v>259</v>
      </c>
      <c r="P80" s="45" t="s">
        <v>59</v>
      </c>
      <c r="Q80" s="45" t="s">
        <v>254</v>
      </c>
      <c r="R80" s="45" t="s">
        <v>59</v>
      </c>
      <c r="S80" s="45" t="s">
        <v>59</v>
      </c>
    </row>
    <row r="81" spans="1:19">
      <c r="A81" s="45" t="s">
        <v>251</v>
      </c>
      <c r="B81" s="45">
        <v>51</v>
      </c>
      <c r="C81" s="45" t="s">
        <v>344</v>
      </c>
      <c r="D81" s="45" t="s">
        <v>253</v>
      </c>
      <c r="E81" s="51">
        <v>3100</v>
      </c>
      <c r="F81" s="78">
        <v>2</v>
      </c>
      <c r="G81" s="51">
        <v>2900</v>
      </c>
      <c r="H81" s="78">
        <v>1.87</v>
      </c>
      <c r="I81" s="47">
        <v>41927</v>
      </c>
      <c r="J81" s="46">
        <v>1552</v>
      </c>
      <c r="K81" s="45">
        <v>3</v>
      </c>
      <c r="L81" s="45">
        <v>2</v>
      </c>
      <c r="M81" s="45">
        <v>0</v>
      </c>
      <c r="N81" s="45">
        <v>2007</v>
      </c>
      <c r="O81" s="45" t="s">
        <v>259</v>
      </c>
      <c r="P81" s="45" t="s">
        <v>59</v>
      </c>
      <c r="Q81" s="45" t="s">
        <v>254</v>
      </c>
      <c r="R81" s="45" t="s">
        <v>58</v>
      </c>
      <c r="S81" s="45" t="s">
        <v>59</v>
      </c>
    </row>
    <row r="82" spans="1:19">
      <c r="A82" s="45" t="s">
        <v>251</v>
      </c>
      <c r="B82" s="45">
        <v>33</v>
      </c>
      <c r="C82" s="45" t="s">
        <v>345</v>
      </c>
      <c r="D82" s="45" t="s">
        <v>312</v>
      </c>
      <c r="E82" s="51">
        <v>1950</v>
      </c>
      <c r="F82" s="78">
        <v>2.17</v>
      </c>
      <c r="G82" s="51">
        <v>1850</v>
      </c>
      <c r="H82" s="78">
        <v>2.06</v>
      </c>
      <c r="I82" s="47">
        <v>41926</v>
      </c>
      <c r="J82" s="45">
        <v>900</v>
      </c>
      <c r="K82" s="45">
        <v>1</v>
      </c>
      <c r="L82" s="45">
        <v>1</v>
      </c>
      <c r="M82" s="45">
        <v>1</v>
      </c>
      <c r="N82" s="45">
        <v>2007</v>
      </c>
      <c r="O82" s="45" t="s">
        <v>271</v>
      </c>
      <c r="P82" s="45" t="s">
        <v>59</v>
      </c>
      <c r="Q82" s="45" t="s">
        <v>254</v>
      </c>
      <c r="R82" s="45" t="s">
        <v>59</v>
      </c>
      <c r="S82" s="45" t="s">
        <v>59</v>
      </c>
    </row>
    <row r="83" spans="1:19">
      <c r="A83" s="45" t="s">
        <v>251</v>
      </c>
      <c r="B83" s="45">
        <v>18</v>
      </c>
      <c r="C83" s="45" t="s">
        <v>346</v>
      </c>
      <c r="D83" s="45" t="s">
        <v>270</v>
      </c>
      <c r="E83" s="51">
        <v>2375</v>
      </c>
      <c r="F83" s="78">
        <v>1.61</v>
      </c>
      <c r="G83" s="51">
        <v>2300</v>
      </c>
      <c r="H83" s="78">
        <v>1.56</v>
      </c>
      <c r="I83" s="47">
        <v>41922</v>
      </c>
      <c r="J83" s="46">
        <v>1478</v>
      </c>
      <c r="K83" s="45">
        <v>2</v>
      </c>
      <c r="L83" s="45">
        <v>2</v>
      </c>
      <c r="M83" s="45">
        <v>0</v>
      </c>
      <c r="N83" s="45">
        <v>2009</v>
      </c>
      <c r="O83" s="45" t="s">
        <v>271</v>
      </c>
      <c r="P83" s="45" t="s">
        <v>59</v>
      </c>
      <c r="Q83" s="45" t="s">
        <v>254</v>
      </c>
      <c r="R83" s="45" t="s">
        <v>58</v>
      </c>
      <c r="S83" s="45" t="s">
        <v>59</v>
      </c>
    </row>
    <row r="84" spans="1:19">
      <c r="A84" s="45" t="s">
        <v>251</v>
      </c>
      <c r="B84" s="45">
        <v>159</v>
      </c>
      <c r="C84" s="45" t="s">
        <v>347</v>
      </c>
      <c r="D84" s="45" t="s">
        <v>279</v>
      </c>
      <c r="E84" s="51">
        <v>3500</v>
      </c>
      <c r="F84" s="78">
        <v>1.7</v>
      </c>
      <c r="G84" s="51">
        <v>3400</v>
      </c>
      <c r="H84" s="78">
        <v>1.65</v>
      </c>
      <c r="I84" s="47">
        <v>41918</v>
      </c>
      <c r="J84" s="46">
        <v>2065</v>
      </c>
      <c r="K84" s="45">
        <v>3</v>
      </c>
      <c r="L84" s="45">
        <v>2</v>
      </c>
      <c r="M84" s="45">
        <v>1</v>
      </c>
      <c r="N84" s="45">
        <v>2005</v>
      </c>
      <c r="O84" s="45" t="s">
        <v>259</v>
      </c>
      <c r="P84" s="45" t="s">
        <v>59</v>
      </c>
      <c r="Q84" s="45" t="s">
        <v>254</v>
      </c>
      <c r="R84" s="45" t="s">
        <v>58</v>
      </c>
      <c r="S84" s="45" t="s">
        <v>59</v>
      </c>
    </row>
    <row r="85" spans="1:19">
      <c r="A85" s="45" t="s">
        <v>251</v>
      </c>
      <c r="B85" s="45">
        <v>34</v>
      </c>
      <c r="C85" s="45" t="s">
        <v>348</v>
      </c>
      <c r="D85" s="45" t="s">
        <v>253</v>
      </c>
      <c r="E85" s="51">
        <v>2300</v>
      </c>
      <c r="F85" s="78">
        <v>1.84</v>
      </c>
      <c r="G85" s="51">
        <v>2400</v>
      </c>
      <c r="H85" s="78">
        <v>1.92</v>
      </c>
      <c r="I85" s="47">
        <v>41913</v>
      </c>
      <c r="J85" s="46">
        <v>1251</v>
      </c>
      <c r="K85" s="45">
        <v>2</v>
      </c>
      <c r="L85" s="45">
        <v>2</v>
      </c>
      <c r="M85" s="45">
        <v>0</v>
      </c>
      <c r="N85" s="45">
        <v>2007</v>
      </c>
      <c r="O85" s="45" t="s">
        <v>57</v>
      </c>
      <c r="P85" s="45" t="s">
        <v>59</v>
      </c>
      <c r="Q85" s="45" t="s">
        <v>254</v>
      </c>
      <c r="R85" s="45" t="s">
        <v>59</v>
      </c>
      <c r="S85" s="45" t="s">
        <v>59</v>
      </c>
    </row>
    <row r="86" spans="1:19">
      <c r="A86" s="45" t="s">
        <v>251</v>
      </c>
      <c r="B86" s="45">
        <v>37</v>
      </c>
      <c r="C86" s="45" t="s">
        <v>349</v>
      </c>
      <c r="D86" s="45" t="s">
        <v>253</v>
      </c>
      <c r="E86" s="51">
        <v>2200</v>
      </c>
      <c r="F86" s="78">
        <v>1.76</v>
      </c>
      <c r="G86" s="51">
        <v>2200</v>
      </c>
      <c r="H86" s="78">
        <v>1.76</v>
      </c>
      <c r="I86" s="47">
        <v>41913</v>
      </c>
      <c r="J86" s="46">
        <v>1251</v>
      </c>
      <c r="K86" s="45">
        <v>2</v>
      </c>
      <c r="L86" s="45">
        <v>2</v>
      </c>
      <c r="M86" s="45">
        <v>0</v>
      </c>
      <c r="N86" s="45">
        <v>2007</v>
      </c>
      <c r="O86" s="45" t="s">
        <v>103</v>
      </c>
      <c r="P86" s="45" t="s">
        <v>59</v>
      </c>
      <c r="Q86" s="45" t="s">
        <v>254</v>
      </c>
      <c r="R86" s="45" t="s">
        <v>59</v>
      </c>
      <c r="S86" s="45" t="s">
        <v>59</v>
      </c>
    </row>
    <row r="87" spans="1:19">
      <c r="A87" s="45" t="s">
        <v>251</v>
      </c>
      <c r="B87" s="45">
        <v>23</v>
      </c>
      <c r="C87" s="45" t="s">
        <v>124</v>
      </c>
      <c r="D87" s="45" t="s">
        <v>350</v>
      </c>
      <c r="E87" s="51">
        <v>3400</v>
      </c>
      <c r="F87" s="78">
        <v>1.74</v>
      </c>
      <c r="G87" s="51">
        <v>3200</v>
      </c>
      <c r="H87" s="78">
        <v>1.64</v>
      </c>
      <c r="I87" s="47">
        <v>41913</v>
      </c>
      <c r="J87" s="46">
        <v>1954</v>
      </c>
      <c r="K87" s="45">
        <v>2</v>
      </c>
      <c r="L87" s="45">
        <v>2</v>
      </c>
      <c r="M87" s="45">
        <v>1</v>
      </c>
      <c r="N87" s="45">
        <v>2009</v>
      </c>
      <c r="O87" s="45" t="s">
        <v>259</v>
      </c>
      <c r="P87" s="45" t="s">
        <v>59</v>
      </c>
      <c r="Q87" s="45" t="s">
        <v>254</v>
      </c>
      <c r="R87" s="45" t="s">
        <v>58</v>
      </c>
      <c r="S87" s="45" t="s">
        <v>59</v>
      </c>
    </row>
    <row r="88" spans="1:19">
      <c r="A88" s="45" t="s">
        <v>251</v>
      </c>
      <c r="B88" s="45">
        <v>29</v>
      </c>
      <c r="C88" s="45" t="s">
        <v>351</v>
      </c>
      <c r="D88" s="45" t="s">
        <v>55</v>
      </c>
      <c r="E88" s="51">
        <v>2200</v>
      </c>
      <c r="F88" s="78">
        <v>2.66</v>
      </c>
      <c r="G88" s="51">
        <v>2000</v>
      </c>
      <c r="H88" s="78">
        <v>2.42</v>
      </c>
      <c r="I88" s="47">
        <v>41913</v>
      </c>
      <c r="J88" s="45">
        <v>828</v>
      </c>
      <c r="K88" s="45">
        <v>1</v>
      </c>
      <c r="L88" s="45">
        <v>2</v>
      </c>
      <c r="M88" s="45">
        <v>0</v>
      </c>
      <c r="N88" s="45">
        <v>2009</v>
      </c>
      <c r="O88" s="45" t="s">
        <v>103</v>
      </c>
      <c r="P88" s="45" t="s">
        <v>59</v>
      </c>
      <c r="Q88" s="45" t="s">
        <v>261</v>
      </c>
      <c r="R88" s="45" t="s">
        <v>59</v>
      </c>
      <c r="S88" s="45" t="s">
        <v>59</v>
      </c>
    </row>
    <row r="89" spans="1:19">
      <c r="A89" s="45" t="s">
        <v>251</v>
      </c>
      <c r="B89" s="45">
        <v>42</v>
      </c>
      <c r="C89" s="45" t="s">
        <v>352</v>
      </c>
      <c r="D89" s="45" t="s">
        <v>258</v>
      </c>
      <c r="E89" s="51">
        <v>2400</v>
      </c>
      <c r="F89" s="78">
        <v>1.92</v>
      </c>
      <c r="G89" s="51">
        <v>2300</v>
      </c>
      <c r="H89" s="78">
        <v>1.84</v>
      </c>
      <c r="I89" s="47">
        <v>41912</v>
      </c>
      <c r="J89" s="46">
        <v>1251</v>
      </c>
      <c r="K89" s="45">
        <v>2</v>
      </c>
      <c r="L89" s="45">
        <v>2</v>
      </c>
      <c r="M89" s="45">
        <v>0</v>
      </c>
      <c r="N89" s="45">
        <v>2007</v>
      </c>
      <c r="O89" s="45" t="s">
        <v>103</v>
      </c>
      <c r="P89" s="45" t="s">
        <v>59</v>
      </c>
      <c r="Q89" s="45" t="s">
        <v>254</v>
      </c>
      <c r="R89" s="45" t="s">
        <v>59</v>
      </c>
      <c r="S89" s="45" t="s">
        <v>58</v>
      </c>
    </row>
    <row r="90" spans="1:19">
      <c r="A90" s="45" t="s">
        <v>251</v>
      </c>
      <c r="B90" s="45">
        <v>92</v>
      </c>
      <c r="C90" s="45" t="s">
        <v>353</v>
      </c>
      <c r="D90" s="45" t="s">
        <v>55</v>
      </c>
      <c r="E90" s="51">
        <v>3200</v>
      </c>
      <c r="F90" s="78">
        <v>2.95</v>
      </c>
      <c r="G90" s="51">
        <v>3200</v>
      </c>
      <c r="H90" s="78">
        <v>2.95</v>
      </c>
      <c r="I90" s="47">
        <v>41904</v>
      </c>
      <c r="J90" s="46">
        <v>1086</v>
      </c>
      <c r="K90" s="45">
        <v>2</v>
      </c>
      <c r="L90" s="45">
        <v>2</v>
      </c>
      <c r="M90" s="45">
        <v>0</v>
      </c>
      <c r="N90" s="45">
        <v>2009</v>
      </c>
      <c r="O90" s="45" t="s">
        <v>57</v>
      </c>
      <c r="P90" s="45" t="s">
        <v>59</v>
      </c>
      <c r="Q90" s="45" t="s">
        <v>261</v>
      </c>
      <c r="R90" s="45" t="s">
        <v>58</v>
      </c>
      <c r="S90" s="45" t="s">
        <v>59</v>
      </c>
    </row>
    <row r="91" spans="1:19">
      <c r="A91" s="45" t="s">
        <v>251</v>
      </c>
      <c r="B91" s="45">
        <v>458</v>
      </c>
      <c r="C91" s="45" t="s">
        <v>354</v>
      </c>
      <c r="D91" s="45" t="s">
        <v>253</v>
      </c>
      <c r="E91" s="51">
        <v>2350</v>
      </c>
      <c r="F91" s="78">
        <v>1.88</v>
      </c>
      <c r="G91" s="51">
        <v>2250</v>
      </c>
      <c r="H91" s="78">
        <v>1.8</v>
      </c>
      <c r="I91" s="47">
        <v>41902</v>
      </c>
      <c r="J91" s="46">
        <v>1252</v>
      </c>
      <c r="K91" s="45">
        <v>2</v>
      </c>
      <c r="L91" s="45">
        <v>2</v>
      </c>
      <c r="M91" s="45">
        <v>0</v>
      </c>
      <c r="N91" s="45">
        <v>2007</v>
      </c>
      <c r="O91" s="45" t="s">
        <v>57</v>
      </c>
      <c r="P91" s="45" t="s">
        <v>59</v>
      </c>
      <c r="Q91" s="45" t="s">
        <v>254</v>
      </c>
      <c r="R91" s="45" t="s">
        <v>59</v>
      </c>
      <c r="S91" s="45" t="s">
        <v>59</v>
      </c>
    </row>
    <row r="92" spans="1:19">
      <c r="A92" s="45" t="s">
        <v>251</v>
      </c>
      <c r="B92" s="45">
        <v>125</v>
      </c>
      <c r="C92" s="45" t="s">
        <v>355</v>
      </c>
      <c r="D92" s="45" t="s">
        <v>258</v>
      </c>
      <c r="E92" s="51">
        <v>2900</v>
      </c>
      <c r="F92" s="78">
        <v>1.87</v>
      </c>
      <c r="G92" s="51">
        <v>2750</v>
      </c>
      <c r="H92" s="78">
        <v>1.77</v>
      </c>
      <c r="I92" s="47">
        <v>41901</v>
      </c>
      <c r="J92" s="46">
        <v>1552</v>
      </c>
      <c r="K92" s="45">
        <v>2</v>
      </c>
      <c r="L92" s="45">
        <v>2</v>
      </c>
      <c r="M92" s="45">
        <v>0</v>
      </c>
      <c r="N92" s="45">
        <v>2007</v>
      </c>
      <c r="O92" s="45" t="s">
        <v>57</v>
      </c>
      <c r="P92" s="45" t="s">
        <v>58</v>
      </c>
      <c r="Q92" s="45" t="s">
        <v>254</v>
      </c>
      <c r="R92" s="45" t="s">
        <v>58</v>
      </c>
      <c r="S92" s="45" t="s">
        <v>59</v>
      </c>
    </row>
    <row r="93" spans="1:19">
      <c r="A93" s="45" t="s">
        <v>251</v>
      </c>
      <c r="B93" s="45">
        <v>83</v>
      </c>
      <c r="C93" s="45" t="s">
        <v>356</v>
      </c>
      <c r="D93" s="45" t="s">
        <v>357</v>
      </c>
      <c r="E93" s="51">
        <v>2800</v>
      </c>
      <c r="F93" s="78">
        <v>1.8</v>
      </c>
      <c r="G93" s="51">
        <v>2600</v>
      </c>
      <c r="H93" s="78">
        <v>1.68</v>
      </c>
      <c r="I93" s="47">
        <v>41897</v>
      </c>
      <c r="J93" s="46">
        <v>1552</v>
      </c>
      <c r="K93" s="45">
        <v>3</v>
      </c>
      <c r="L93" s="45">
        <v>2</v>
      </c>
      <c r="M93" s="45">
        <v>0</v>
      </c>
      <c r="N93" s="45">
        <v>2007</v>
      </c>
      <c r="O93" s="45" t="s">
        <v>259</v>
      </c>
      <c r="P93" s="45" t="s">
        <v>59</v>
      </c>
      <c r="Q93" s="45" t="s">
        <v>254</v>
      </c>
      <c r="R93" s="45" t="s">
        <v>59</v>
      </c>
      <c r="S93" s="45" t="s">
        <v>59</v>
      </c>
    </row>
    <row r="94" spans="1:19">
      <c r="A94" s="45" t="s">
        <v>251</v>
      </c>
      <c r="B94" s="45">
        <v>36</v>
      </c>
      <c r="C94" s="45" t="s">
        <v>100</v>
      </c>
      <c r="D94" s="45" t="s">
        <v>358</v>
      </c>
      <c r="E94" s="51">
        <v>3700</v>
      </c>
      <c r="F94" s="78">
        <v>1.94</v>
      </c>
      <c r="G94" s="51">
        <v>3500</v>
      </c>
      <c r="H94" s="78">
        <v>1.83</v>
      </c>
      <c r="I94" s="47">
        <v>41897</v>
      </c>
      <c r="J94" s="46">
        <v>1910</v>
      </c>
      <c r="K94" s="45">
        <v>3</v>
      </c>
      <c r="L94" s="45">
        <v>3</v>
      </c>
      <c r="M94" s="45">
        <v>0</v>
      </c>
      <c r="N94" s="45">
        <v>2009</v>
      </c>
      <c r="O94" s="45" t="s">
        <v>259</v>
      </c>
      <c r="P94" s="45" t="s">
        <v>59</v>
      </c>
      <c r="Q94" s="45" t="s">
        <v>254</v>
      </c>
      <c r="R94" s="45" t="s">
        <v>59</v>
      </c>
      <c r="S94" s="45" t="s">
        <v>59</v>
      </c>
    </row>
    <row r="95" spans="1:19">
      <c r="A95" s="45" t="s">
        <v>251</v>
      </c>
      <c r="B95" s="45">
        <v>25</v>
      </c>
      <c r="C95" s="45" t="s">
        <v>359</v>
      </c>
      <c r="D95" s="45" t="s">
        <v>55</v>
      </c>
      <c r="E95" s="51">
        <v>2500</v>
      </c>
      <c r="F95" s="78">
        <v>2.2999999999999998</v>
      </c>
      <c r="G95" s="51">
        <v>2400</v>
      </c>
      <c r="H95" s="78">
        <v>2.21</v>
      </c>
      <c r="I95" s="47">
        <v>41897</v>
      </c>
      <c r="J95" s="46">
        <v>1086</v>
      </c>
      <c r="K95" s="45">
        <v>2</v>
      </c>
      <c r="L95" s="45">
        <v>2</v>
      </c>
      <c r="M95" s="45">
        <v>0</v>
      </c>
      <c r="N95" s="45">
        <v>2009</v>
      </c>
      <c r="O95" s="45" t="s">
        <v>57</v>
      </c>
      <c r="P95" s="45" t="s">
        <v>59</v>
      </c>
      <c r="Q95" s="45" t="s">
        <v>254</v>
      </c>
      <c r="R95" s="45" t="s">
        <v>59</v>
      </c>
      <c r="S95" s="45" t="s">
        <v>59</v>
      </c>
    </row>
    <row r="96" spans="1:19">
      <c r="A96" s="45" t="s">
        <v>251</v>
      </c>
      <c r="B96" s="45">
        <v>148</v>
      </c>
      <c r="C96" s="45" t="s">
        <v>360</v>
      </c>
      <c r="D96" s="45" t="s">
        <v>253</v>
      </c>
      <c r="E96" s="51">
        <v>3250</v>
      </c>
      <c r="F96" s="78">
        <v>2.09</v>
      </c>
      <c r="G96" s="51">
        <v>3150</v>
      </c>
      <c r="H96" s="78">
        <v>2.0299999999999998</v>
      </c>
      <c r="I96" s="47">
        <v>41894</v>
      </c>
      <c r="J96" s="46">
        <v>1552</v>
      </c>
      <c r="K96" s="45">
        <v>3</v>
      </c>
      <c r="L96" s="45">
        <v>2</v>
      </c>
      <c r="M96" s="45">
        <v>0</v>
      </c>
      <c r="N96" s="45">
        <v>2007</v>
      </c>
      <c r="O96" s="45" t="s">
        <v>57</v>
      </c>
      <c r="P96" s="45" t="s">
        <v>59</v>
      </c>
      <c r="Q96" s="45" t="s">
        <v>254</v>
      </c>
      <c r="R96" s="45" t="s">
        <v>59</v>
      </c>
      <c r="S96" s="45" t="s">
        <v>59</v>
      </c>
    </row>
    <row r="97" spans="1:19">
      <c r="A97" s="45" t="s">
        <v>251</v>
      </c>
      <c r="B97" s="45">
        <v>27</v>
      </c>
      <c r="C97" s="45" t="s">
        <v>289</v>
      </c>
      <c r="D97" s="45" t="s">
        <v>253</v>
      </c>
      <c r="E97" s="51">
        <v>2800</v>
      </c>
      <c r="F97" s="78">
        <v>1.8</v>
      </c>
      <c r="G97" s="51">
        <v>2900</v>
      </c>
      <c r="H97" s="78">
        <v>1.87</v>
      </c>
      <c r="I97" s="47">
        <v>41891</v>
      </c>
      <c r="J97" s="46">
        <v>1552</v>
      </c>
      <c r="K97" s="45">
        <v>3</v>
      </c>
      <c r="L97" s="45">
        <v>2</v>
      </c>
      <c r="M97" s="45">
        <v>0</v>
      </c>
      <c r="N97" s="45">
        <v>2007</v>
      </c>
      <c r="O97" s="45" t="s">
        <v>259</v>
      </c>
      <c r="P97" s="45" t="s">
        <v>59</v>
      </c>
      <c r="Q97" s="45" t="s">
        <v>261</v>
      </c>
      <c r="R97" s="45" t="s">
        <v>58</v>
      </c>
      <c r="S97" s="45" t="s">
        <v>59</v>
      </c>
    </row>
    <row r="98" spans="1:19">
      <c r="A98" s="45" t="s">
        <v>251</v>
      </c>
      <c r="B98" s="45">
        <v>42</v>
      </c>
      <c r="C98" s="45" t="s">
        <v>361</v>
      </c>
      <c r="D98" s="45" t="s">
        <v>258</v>
      </c>
      <c r="E98" s="51">
        <v>2400</v>
      </c>
      <c r="F98" s="78">
        <v>1.92</v>
      </c>
      <c r="G98" s="51">
        <v>2400</v>
      </c>
      <c r="H98" s="78">
        <v>1.92</v>
      </c>
      <c r="I98" s="47">
        <v>41887</v>
      </c>
      <c r="J98" s="46">
        <v>1251</v>
      </c>
      <c r="K98" s="45">
        <v>2</v>
      </c>
      <c r="L98" s="45">
        <v>2</v>
      </c>
      <c r="M98" s="45">
        <v>0</v>
      </c>
      <c r="N98" s="45">
        <v>2007</v>
      </c>
      <c r="O98" s="45" t="s">
        <v>103</v>
      </c>
      <c r="P98" s="45" t="s">
        <v>59</v>
      </c>
      <c r="Q98" s="45" t="s">
        <v>254</v>
      </c>
      <c r="R98" s="45" t="s">
        <v>58</v>
      </c>
      <c r="S98" s="45" t="s">
        <v>59</v>
      </c>
    </row>
    <row r="99" spans="1:19">
      <c r="A99" s="45" t="s">
        <v>251</v>
      </c>
      <c r="B99" s="45">
        <v>70</v>
      </c>
      <c r="C99" s="45" t="s">
        <v>362</v>
      </c>
      <c r="D99" s="45" t="s">
        <v>55</v>
      </c>
      <c r="E99" s="51">
        <v>2300</v>
      </c>
      <c r="F99" s="78">
        <v>1.88</v>
      </c>
      <c r="G99" s="51">
        <v>2200</v>
      </c>
      <c r="H99" s="78">
        <v>1.8</v>
      </c>
      <c r="I99" s="47">
        <v>41887</v>
      </c>
      <c r="J99" s="46">
        <v>1222</v>
      </c>
      <c r="K99" s="45">
        <v>2</v>
      </c>
      <c r="L99" s="45">
        <v>2</v>
      </c>
      <c r="M99" s="45">
        <v>1</v>
      </c>
      <c r="N99" s="45">
        <v>2009</v>
      </c>
      <c r="O99" s="45" t="s">
        <v>64</v>
      </c>
      <c r="P99" s="45" t="s">
        <v>59</v>
      </c>
      <c r="Q99" s="45" t="s">
        <v>261</v>
      </c>
      <c r="R99" s="45" t="s">
        <v>58</v>
      </c>
      <c r="S99" s="45" t="s">
        <v>58</v>
      </c>
    </row>
    <row r="100" spans="1:19">
      <c r="A100" s="45" t="s">
        <v>251</v>
      </c>
      <c r="B100" s="45">
        <v>95</v>
      </c>
      <c r="C100" s="45" t="s">
        <v>363</v>
      </c>
      <c r="D100" s="45" t="s">
        <v>253</v>
      </c>
      <c r="E100" s="51">
        <v>2300</v>
      </c>
      <c r="F100" s="78">
        <v>1.84</v>
      </c>
      <c r="G100" s="51">
        <v>2250</v>
      </c>
      <c r="H100" s="78">
        <v>1.8</v>
      </c>
      <c r="I100" s="47">
        <v>41883</v>
      </c>
      <c r="J100" s="46">
        <v>1251</v>
      </c>
      <c r="K100" s="45">
        <v>2</v>
      </c>
      <c r="L100" s="45">
        <v>2</v>
      </c>
      <c r="M100" s="45">
        <v>0</v>
      </c>
      <c r="N100" s="45">
        <v>2007</v>
      </c>
      <c r="O100" s="45" t="s">
        <v>103</v>
      </c>
      <c r="P100" s="45" t="s">
        <v>59</v>
      </c>
      <c r="Q100" s="45" t="s">
        <v>254</v>
      </c>
      <c r="R100" s="45" t="s">
        <v>58</v>
      </c>
      <c r="S100" s="45" t="s">
        <v>59</v>
      </c>
    </row>
    <row r="101" spans="1:19">
      <c r="A101" s="45" t="s">
        <v>251</v>
      </c>
      <c r="B101" s="45">
        <v>147</v>
      </c>
      <c r="C101" s="45" t="s">
        <v>364</v>
      </c>
      <c r="D101" s="45" t="s">
        <v>253</v>
      </c>
      <c r="E101" s="51">
        <v>2600</v>
      </c>
      <c r="F101" s="78">
        <v>2.08</v>
      </c>
      <c r="G101" s="51">
        <v>2600</v>
      </c>
      <c r="H101" s="78">
        <v>2.08</v>
      </c>
      <c r="I101" s="47">
        <v>41881</v>
      </c>
      <c r="J101" s="46">
        <v>1251</v>
      </c>
      <c r="K101" s="45">
        <v>2</v>
      </c>
      <c r="L101" s="45">
        <v>2</v>
      </c>
      <c r="M101" s="45">
        <v>0</v>
      </c>
      <c r="N101" s="45">
        <v>2007</v>
      </c>
      <c r="O101" s="45" t="s">
        <v>57</v>
      </c>
      <c r="P101" s="45" t="s">
        <v>59</v>
      </c>
      <c r="Q101" s="45" t="s">
        <v>261</v>
      </c>
      <c r="R101" s="45" t="s">
        <v>59</v>
      </c>
      <c r="S101" s="45" t="s">
        <v>58</v>
      </c>
    </row>
    <row r="102" spans="1:19">
      <c r="A102" s="45" t="s">
        <v>251</v>
      </c>
      <c r="B102" s="45">
        <v>2</v>
      </c>
      <c r="C102" s="45" t="s">
        <v>365</v>
      </c>
      <c r="D102" s="45" t="s">
        <v>273</v>
      </c>
      <c r="E102" s="51">
        <v>2600</v>
      </c>
      <c r="F102" s="78">
        <v>1.41</v>
      </c>
      <c r="G102" s="51">
        <v>2600</v>
      </c>
      <c r="H102" s="78">
        <v>1.41</v>
      </c>
      <c r="I102" s="47">
        <v>41876</v>
      </c>
      <c r="J102" s="46">
        <v>1848</v>
      </c>
      <c r="K102" s="45">
        <v>2</v>
      </c>
      <c r="L102" s="45">
        <v>2</v>
      </c>
      <c r="M102" s="45">
        <v>0</v>
      </c>
      <c r="N102" s="45">
        <v>2006</v>
      </c>
      <c r="O102" s="45" t="s">
        <v>259</v>
      </c>
      <c r="P102" s="45" t="s">
        <v>59</v>
      </c>
      <c r="Q102" s="45" t="s">
        <v>254</v>
      </c>
      <c r="R102" s="45" t="s">
        <v>59</v>
      </c>
      <c r="S102" s="45" t="s">
        <v>59</v>
      </c>
    </row>
    <row r="103" spans="1:19">
      <c r="A103" s="45" t="s">
        <v>251</v>
      </c>
      <c r="B103" s="45">
        <v>32</v>
      </c>
      <c r="C103" s="45" t="s">
        <v>366</v>
      </c>
      <c r="D103" s="45" t="s">
        <v>288</v>
      </c>
      <c r="E103" s="51">
        <v>3500</v>
      </c>
      <c r="F103" s="78">
        <v>2.62</v>
      </c>
      <c r="G103" s="51">
        <v>3500</v>
      </c>
      <c r="H103" s="78">
        <v>2.62</v>
      </c>
      <c r="I103" s="47">
        <v>41874</v>
      </c>
      <c r="J103" s="46">
        <v>1336</v>
      </c>
      <c r="K103" s="45">
        <v>3</v>
      </c>
      <c r="L103" s="45">
        <v>2</v>
      </c>
      <c r="M103" s="45">
        <v>0</v>
      </c>
      <c r="N103" s="45">
        <v>2007</v>
      </c>
      <c r="O103" s="45" t="s">
        <v>259</v>
      </c>
      <c r="P103" s="45" t="s">
        <v>59</v>
      </c>
      <c r="Q103" s="45" t="s">
        <v>261</v>
      </c>
      <c r="R103" s="45" t="s">
        <v>58</v>
      </c>
      <c r="S103" s="45" t="s">
        <v>59</v>
      </c>
    </row>
    <row r="104" spans="1:19">
      <c r="A104" s="45" t="s">
        <v>251</v>
      </c>
      <c r="B104" s="45">
        <v>35</v>
      </c>
      <c r="C104" s="45" t="s">
        <v>367</v>
      </c>
      <c r="D104" s="45" t="s">
        <v>253</v>
      </c>
      <c r="E104" s="51">
        <v>2275</v>
      </c>
      <c r="F104" s="78">
        <v>1.8</v>
      </c>
      <c r="G104" s="51">
        <v>2200</v>
      </c>
      <c r="H104" s="78">
        <v>1.75</v>
      </c>
      <c r="I104" s="47">
        <v>41873</v>
      </c>
      <c r="J104" s="46">
        <v>1261</v>
      </c>
      <c r="K104" s="45">
        <v>2</v>
      </c>
      <c r="L104" s="45">
        <v>2</v>
      </c>
      <c r="M104" s="45">
        <v>0</v>
      </c>
      <c r="N104" s="45">
        <v>2007</v>
      </c>
      <c r="O104" s="45" t="s">
        <v>103</v>
      </c>
      <c r="P104" s="45" t="s">
        <v>59</v>
      </c>
      <c r="Q104" s="45" t="s">
        <v>254</v>
      </c>
      <c r="R104" s="45" t="s">
        <v>58</v>
      </c>
      <c r="S104" s="45" t="s">
        <v>59</v>
      </c>
    </row>
    <row r="105" spans="1:19">
      <c r="A105" s="45" t="s">
        <v>251</v>
      </c>
      <c r="B105" s="45">
        <v>35</v>
      </c>
      <c r="C105" s="45" t="s">
        <v>368</v>
      </c>
      <c r="D105" s="45" t="s">
        <v>55</v>
      </c>
      <c r="E105" s="51">
        <v>4450</v>
      </c>
      <c r="F105" s="78">
        <v>1.75</v>
      </c>
      <c r="G105" s="51">
        <v>4450</v>
      </c>
      <c r="H105" s="78">
        <v>1.75</v>
      </c>
      <c r="I105" s="47">
        <v>41866</v>
      </c>
      <c r="J105" s="46">
        <v>2548</v>
      </c>
      <c r="K105" s="45">
        <v>3</v>
      </c>
      <c r="L105" s="45">
        <v>3</v>
      </c>
      <c r="M105" s="45">
        <v>1</v>
      </c>
      <c r="N105" s="45">
        <v>2009</v>
      </c>
      <c r="O105" s="45" t="s">
        <v>259</v>
      </c>
      <c r="P105" s="45" t="s">
        <v>59</v>
      </c>
      <c r="Q105" s="45" t="s">
        <v>254</v>
      </c>
      <c r="R105" s="45" t="s">
        <v>58</v>
      </c>
      <c r="S105" s="45" t="s">
        <v>58</v>
      </c>
    </row>
    <row r="106" spans="1:19">
      <c r="A106" s="45" t="s">
        <v>251</v>
      </c>
      <c r="B106" s="45">
        <v>10</v>
      </c>
      <c r="C106" s="45" t="s">
        <v>369</v>
      </c>
      <c r="D106" s="45" t="s">
        <v>253</v>
      </c>
      <c r="E106" s="51">
        <v>2900</v>
      </c>
      <c r="F106" s="78">
        <v>1.87</v>
      </c>
      <c r="G106" s="51">
        <v>2800</v>
      </c>
      <c r="H106" s="78">
        <v>1.8</v>
      </c>
      <c r="I106" s="47">
        <v>41863</v>
      </c>
      <c r="J106" s="46">
        <v>1552</v>
      </c>
      <c r="K106" s="45">
        <v>2</v>
      </c>
      <c r="L106" s="45">
        <v>2</v>
      </c>
      <c r="M106" s="45">
        <v>0</v>
      </c>
      <c r="N106" s="45">
        <v>2007</v>
      </c>
      <c r="O106" s="45" t="s">
        <v>259</v>
      </c>
      <c r="P106" s="45" t="s">
        <v>59</v>
      </c>
      <c r="Q106" s="45" t="s">
        <v>254</v>
      </c>
      <c r="R106" s="45" t="s">
        <v>58</v>
      </c>
      <c r="S106" s="45" t="s">
        <v>59</v>
      </c>
    </row>
    <row r="107" spans="1:19">
      <c r="A107" s="45" t="s">
        <v>251</v>
      </c>
      <c r="B107" s="45">
        <v>143</v>
      </c>
      <c r="C107" s="45" t="s">
        <v>370</v>
      </c>
      <c r="D107" s="45" t="s">
        <v>371</v>
      </c>
      <c r="E107" s="51">
        <v>2580</v>
      </c>
      <c r="F107" s="78">
        <v>2.11</v>
      </c>
      <c r="G107" s="51">
        <v>2550</v>
      </c>
      <c r="H107" s="78">
        <v>2.09</v>
      </c>
      <c r="I107" s="47">
        <v>41863</v>
      </c>
      <c r="J107" s="46">
        <v>1223</v>
      </c>
      <c r="K107" s="45">
        <v>2</v>
      </c>
      <c r="L107" s="45">
        <v>2</v>
      </c>
      <c r="M107" s="45">
        <v>0</v>
      </c>
      <c r="N107" s="45">
        <v>2007</v>
      </c>
      <c r="O107" s="45" t="s">
        <v>372</v>
      </c>
      <c r="P107" s="45" t="s">
        <v>59</v>
      </c>
      <c r="Q107" s="45" t="s">
        <v>254</v>
      </c>
      <c r="R107" s="45" t="s">
        <v>59</v>
      </c>
      <c r="S107" s="45" t="s">
        <v>59</v>
      </c>
    </row>
    <row r="108" spans="1:19">
      <c r="A108" s="45" t="s">
        <v>251</v>
      </c>
      <c r="B108" s="45">
        <v>57</v>
      </c>
      <c r="C108" s="45" t="s">
        <v>373</v>
      </c>
      <c r="D108" s="45" t="s">
        <v>357</v>
      </c>
      <c r="E108" s="51">
        <v>2300</v>
      </c>
      <c r="F108" s="78">
        <v>1.84</v>
      </c>
      <c r="G108" s="51">
        <v>2200</v>
      </c>
      <c r="H108" s="78">
        <v>1.76</v>
      </c>
      <c r="I108" s="47">
        <v>41863</v>
      </c>
      <c r="J108" s="46">
        <v>1252</v>
      </c>
      <c r="K108" s="45">
        <v>2</v>
      </c>
      <c r="L108" s="45">
        <v>2</v>
      </c>
      <c r="M108" s="45">
        <v>0</v>
      </c>
      <c r="N108" s="45">
        <v>2006</v>
      </c>
      <c r="O108" s="45" t="s">
        <v>57</v>
      </c>
      <c r="P108" s="45" t="s">
        <v>59</v>
      </c>
      <c r="Q108" s="45" t="s">
        <v>254</v>
      </c>
      <c r="R108" s="45" t="s">
        <v>58</v>
      </c>
      <c r="S108" s="45" t="s">
        <v>59</v>
      </c>
    </row>
    <row r="109" spans="1:19">
      <c r="A109" s="45" t="s">
        <v>251</v>
      </c>
      <c r="B109" s="45">
        <v>58</v>
      </c>
      <c r="C109" s="45" t="s">
        <v>374</v>
      </c>
      <c r="D109" s="45" t="s">
        <v>55</v>
      </c>
      <c r="E109" s="51">
        <v>3500</v>
      </c>
      <c r="F109" s="78">
        <v>2.33</v>
      </c>
      <c r="G109" s="51">
        <v>3500</v>
      </c>
      <c r="H109" s="78">
        <v>2.33</v>
      </c>
      <c r="I109" s="47">
        <v>41862</v>
      </c>
      <c r="J109" s="46">
        <v>1505</v>
      </c>
      <c r="K109" s="45">
        <v>3</v>
      </c>
      <c r="L109" s="45">
        <v>3</v>
      </c>
      <c r="M109" s="45">
        <v>0</v>
      </c>
      <c r="N109" s="45">
        <v>2009</v>
      </c>
      <c r="O109" s="45" t="s">
        <v>57</v>
      </c>
      <c r="P109" s="45" t="s">
        <v>59</v>
      </c>
      <c r="Q109" s="45" t="s">
        <v>261</v>
      </c>
      <c r="R109" s="45" t="s">
        <v>58</v>
      </c>
      <c r="S109" s="45" t="s">
        <v>59</v>
      </c>
    </row>
    <row r="110" spans="1:19">
      <c r="A110" s="45" t="s">
        <v>251</v>
      </c>
      <c r="B110" s="45">
        <v>42</v>
      </c>
      <c r="C110" s="45" t="s">
        <v>375</v>
      </c>
      <c r="D110" s="45" t="s">
        <v>279</v>
      </c>
      <c r="E110" s="51">
        <v>2999</v>
      </c>
      <c r="F110" s="78">
        <v>1.75</v>
      </c>
      <c r="G110" s="51">
        <v>2950</v>
      </c>
      <c r="H110" s="78">
        <v>1.72</v>
      </c>
      <c r="I110" s="47">
        <v>41858</v>
      </c>
      <c r="J110" s="46">
        <v>1712</v>
      </c>
      <c r="K110" s="45">
        <v>3</v>
      </c>
      <c r="L110" s="45">
        <v>2</v>
      </c>
      <c r="M110" s="45">
        <v>1</v>
      </c>
      <c r="N110" s="45">
        <v>2005</v>
      </c>
      <c r="O110" s="45" t="s">
        <v>103</v>
      </c>
      <c r="P110" s="45" t="s">
        <v>59</v>
      </c>
      <c r="Q110" s="45" t="s">
        <v>254</v>
      </c>
      <c r="R110" s="45" t="s">
        <v>59</v>
      </c>
      <c r="S110" s="45" t="s">
        <v>59</v>
      </c>
    </row>
    <row r="111" spans="1:19">
      <c r="A111" s="45" t="s">
        <v>251</v>
      </c>
      <c r="B111" s="45">
        <v>294</v>
      </c>
      <c r="C111" s="45" t="s">
        <v>376</v>
      </c>
      <c r="D111" s="45" t="s">
        <v>55</v>
      </c>
      <c r="E111" s="51">
        <v>3195</v>
      </c>
      <c r="F111" s="78">
        <v>2.29</v>
      </c>
      <c r="G111" s="51">
        <v>3195</v>
      </c>
      <c r="H111" s="78">
        <v>2.29</v>
      </c>
      <c r="I111" s="47">
        <v>41857</v>
      </c>
      <c r="J111" s="46">
        <v>1398</v>
      </c>
      <c r="K111" s="45">
        <v>3</v>
      </c>
      <c r="L111" s="45">
        <v>3</v>
      </c>
      <c r="M111" s="45">
        <v>0</v>
      </c>
      <c r="N111" s="45">
        <v>2009</v>
      </c>
      <c r="O111" s="45" t="s">
        <v>57</v>
      </c>
      <c r="P111" s="45" t="s">
        <v>59</v>
      </c>
      <c r="Q111" s="45" t="s">
        <v>261</v>
      </c>
      <c r="R111" s="45" t="s">
        <v>58</v>
      </c>
      <c r="S111" s="45" t="s">
        <v>59</v>
      </c>
    </row>
    <row r="112" spans="1:19">
      <c r="A112" s="45" t="s">
        <v>251</v>
      </c>
      <c r="B112" s="45">
        <v>30</v>
      </c>
      <c r="C112" s="45" t="s">
        <v>377</v>
      </c>
      <c r="D112" s="45" t="s">
        <v>253</v>
      </c>
      <c r="E112" s="51">
        <v>2125</v>
      </c>
      <c r="F112" s="78">
        <v>1.7</v>
      </c>
      <c r="G112" s="51">
        <v>2000</v>
      </c>
      <c r="H112" s="78">
        <v>1.6</v>
      </c>
      <c r="I112" s="47">
        <v>41852</v>
      </c>
      <c r="J112" s="46">
        <v>1251</v>
      </c>
      <c r="K112" s="45">
        <v>2</v>
      </c>
      <c r="L112" s="45">
        <v>2</v>
      </c>
      <c r="M112" s="45">
        <v>0</v>
      </c>
      <c r="N112" s="45">
        <v>2007</v>
      </c>
      <c r="O112" s="45" t="s">
        <v>103</v>
      </c>
      <c r="P112" s="45" t="s">
        <v>59</v>
      </c>
      <c r="Q112" s="45" t="s">
        <v>254</v>
      </c>
      <c r="R112" s="45" t="s">
        <v>58</v>
      </c>
      <c r="S112" s="45" t="s">
        <v>59</v>
      </c>
    </row>
    <row r="113" spans="1:19">
      <c r="A113" s="45" t="s">
        <v>251</v>
      </c>
      <c r="B113" s="45">
        <v>48</v>
      </c>
      <c r="C113" s="45" t="s">
        <v>378</v>
      </c>
      <c r="D113" s="45" t="s">
        <v>258</v>
      </c>
      <c r="E113" s="51">
        <v>2700</v>
      </c>
      <c r="F113" s="78">
        <v>2.16</v>
      </c>
      <c r="G113" s="51">
        <v>2700</v>
      </c>
      <c r="H113" s="78">
        <v>2.16</v>
      </c>
      <c r="I113" s="47">
        <v>41852</v>
      </c>
      <c r="J113" s="46">
        <v>1251</v>
      </c>
      <c r="K113" s="45">
        <v>2</v>
      </c>
      <c r="L113" s="45">
        <v>2</v>
      </c>
      <c r="M113" s="45">
        <v>0</v>
      </c>
      <c r="N113" s="45">
        <v>2007</v>
      </c>
      <c r="O113" s="45" t="s">
        <v>277</v>
      </c>
      <c r="P113" s="45" t="s">
        <v>59</v>
      </c>
      <c r="Q113" s="45" t="s">
        <v>254</v>
      </c>
      <c r="R113" s="45" t="s">
        <v>59</v>
      </c>
      <c r="S113" s="45" t="s">
        <v>59</v>
      </c>
    </row>
    <row r="114" spans="1:19">
      <c r="A114" s="45" t="s">
        <v>251</v>
      </c>
      <c r="B114" s="45">
        <v>42</v>
      </c>
      <c r="C114" s="45" t="s">
        <v>379</v>
      </c>
      <c r="D114" s="45" t="s">
        <v>258</v>
      </c>
      <c r="E114" s="51">
        <v>2000</v>
      </c>
      <c r="F114" s="78">
        <v>1.6</v>
      </c>
      <c r="G114" s="51">
        <v>2000</v>
      </c>
      <c r="H114" s="78">
        <v>1.6</v>
      </c>
      <c r="I114" s="47">
        <v>41852</v>
      </c>
      <c r="J114" s="46">
        <v>1251</v>
      </c>
      <c r="K114" s="45">
        <v>2</v>
      </c>
      <c r="L114" s="45">
        <v>2</v>
      </c>
      <c r="M114" s="45">
        <v>0</v>
      </c>
      <c r="N114" s="45">
        <v>2007</v>
      </c>
      <c r="O114" s="45" t="s">
        <v>57</v>
      </c>
      <c r="P114" s="45" t="s">
        <v>59</v>
      </c>
      <c r="Q114" s="45" t="s">
        <v>254</v>
      </c>
      <c r="R114" s="45" t="s">
        <v>59</v>
      </c>
      <c r="S114" s="45" t="s">
        <v>59</v>
      </c>
    </row>
    <row r="115" spans="1:19">
      <c r="A115" s="45" t="s">
        <v>251</v>
      </c>
      <c r="B115" s="45">
        <v>320</v>
      </c>
      <c r="C115" s="45" t="s">
        <v>380</v>
      </c>
      <c r="D115" s="45" t="s">
        <v>253</v>
      </c>
      <c r="E115" s="51">
        <v>2400</v>
      </c>
      <c r="F115" s="78">
        <v>1.92</v>
      </c>
      <c r="G115" s="51">
        <v>2400</v>
      </c>
      <c r="H115" s="78">
        <v>1.92</v>
      </c>
      <c r="I115" s="47">
        <v>41851</v>
      </c>
      <c r="J115" s="46">
        <v>1251</v>
      </c>
      <c r="K115" s="45">
        <v>2</v>
      </c>
      <c r="L115" s="45">
        <v>2</v>
      </c>
      <c r="M115" s="45">
        <v>0</v>
      </c>
      <c r="N115" s="45">
        <v>2007</v>
      </c>
      <c r="O115" s="45" t="s">
        <v>277</v>
      </c>
      <c r="P115" s="45" t="s">
        <v>59</v>
      </c>
      <c r="Q115" s="45" t="s">
        <v>254</v>
      </c>
      <c r="R115" s="45" t="s">
        <v>59</v>
      </c>
      <c r="S115" s="45" t="s">
        <v>59</v>
      </c>
    </row>
    <row r="116" spans="1:19">
      <c r="A116" s="45" t="s">
        <v>251</v>
      </c>
      <c r="B116" s="45">
        <v>54</v>
      </c>
      <c r="C116" s="45" t="s">
        <v>381</v>
      </c>
      <c r="D116" s="45" t="s">
        <v>279</v>
      </c>
      <c r="E116" s="51">
        <v>2950</v>
      </c>
      <c r="F116" s="78">
        <v>1.72</v>
      </c>
      <c r="G116" s="51">
        <v>2950</v>
      </c>
      <c r="H116" s="78">
        <v>1.72</v>
      </c>
      <c r="I116" s="47">
        <v>41842</v>
      </c>
      <c r="J116" s="46">
        <v>1712</v>
      </c>
      <c r="K116" s="45">
        <v>3</v>
      </c>
      <c r="L116" s="45">
        <v>2</v>
      </c>
      <c r="M116" s="45">
        <v>1</v>
      </c>
      <c r="N116" s="45">
        <v>2005</v>
      </c>
      <c r="O116" s="45" t="s">
        <v>57</v>
      </c>
      <c r="P116" s="45" t="s">
        <v>59</v>
      </c>
      <c r="Q116" s="45" t="s">
        <v>254</v>
      </c>
      <c r="R116" s="45" t="s">
        <v>59</v>
      </c>
      <c r="S116" s="45" t="s">
        <v>59</v>
      </c>
    </row>
    <row r="117" spans="1:19">
      <c r="A117" s="45" t="s">
        <v>251</v>
      </c>
      <c r="B117" s="45">
        <v>46</v>
      </c>
      <c r="C117" s="45" t="s">
        <v>382</v>
      </c>
      <c r="D117" s="45" t="s">
        <v>258</v>
      </c>
      <c r="E117" s="51">
        <v>2400</v>
      </c>
      <c r="F117" s="78">
        <v>1.92</v>
      </c>
      <c r="G117" s="51">
        <v>2350</v>
      </c>
      <c r="H117" s="78">
        <v>1.88</v>
      </c>
      <c r="I117" s="47">
        <v>41841</v>
      </c>
      <c r="J117" s="46">
        <v>1251</v>
      </c>
      <c r="K117" s="45">
        <v>2</v>
      </c>
      <c r="L117" s="45">
        <v>2</v>
      </c>
      <c r="M117" s="45">
        <v>0</v>
      </c>
      <c r="N117" s="45">
        <v>2007</v>
      </c>
      <c r="O117" s="45" t="s">
        <v>103</v>
      </c>
      <c r="P117" s="45" t="s">
        <v>59</v>
      </c>
      <c r="Q117" s="45" t="s">
        <v>261</v>
      </c>
      <c r="R117" s="45" t="s">
        <v>58</v>
      </c>
      <c r="S117" s="45" t="s">
        <v>59</v>
      </c>
    </row>
    <row r="118" spans="1:19">
      <c r="A118" s="45" t="s">
        <v>251</v>
      </c>
      <c r="B118" s="45">
        <v>7</v>
      </c>
      <c r="C118" s="45" t="s">
        <v>383</v>
      </c>
      <c r="D118" s="45" t="s">
        <v>288</v>
      </c>
      <c r="E118" s="51">
        <v>3200</v>
      </c>
      <c r="F118" s="78">
        <v>2.4</v>
      </c>
      <c r="G118" s="51">
        <v>2900</v>
      </c>
      <c r="H118" s="78">
        <v>2.17</v>
      </c>
      <c r="I118" s="47">
        <v>41841</v>
      </c>
      <c r="J118" s="46">
        <v>1336</v>
      </c>
      <c r="K118" s="45">
        <v>3</v>
      </c>
      <c r="L118" s="45">
        <v>2</v>
      </c>
      <c r="M118" s="45">
        <v>0</v>
      </c>
      <c r="N118" s="45">
        <v>2007</v>
      </c>
      <c r="O118" s="45" t="s">
        <v>103</v>
      </c>
      <c r="P118" s="45" t="s">
        <v>59</v>
      </c>
      <c r="Q118" s="45" t="s">
        <v>254</v>
      </c>
      <c r="R118" s="45" t="s">
        <v>59</v>
      </c>
      <c r="S118" s="45" t="s">
        <v>59</v>
      </c>
    </row>
    <row r="119" spans="1:19">
      <c r="A119" s="45" t="s">
        <v>251</v>
      </c>
      <c r="B119" s="45">
        <v>47</v>
      </c>
      <c r="C119" s="45" t="s">
        <v>384</v>
      </c>
      <c r="D119" s="45" t="s">
        <v>253</v>
      </c>
      <c r="E119" s="51">
        <v>2350</v>
      </c>
      <c r="F119" s="78">
        <v>1.88</v>
      </c>
      <c r="G119" s="51">
        <v>2300</v>
      </c>
      <c r="H119" s="78">
        <v>1.84</v>
      </c>
      <c r="I119" s="47">
        <v>41835</v>
      </c>
      <c r="J119" s="46">
        <v>1251</v>
      </c>
      <c r="K119" s="45">
        <v>2</v>
      </c>
      <c r="L119" s="45">
        <v>2</v>
      </c>
      <c r="M119" s="45">
        <v>0</v>
      </c>
      <c r="N119" s="45">
        <v>2007</v>
      </c>
      <c r="O119" s="45" t="s">
        <v>103</v>
      </c>
      <c r="P119" s="45" t="s">
        <v>59</v>
      </c>
      <c r="Q119" s="45" t="s">
        <v>254</v>
      </c>
      <c r="R119" s="45" t="s">
        <v>59</v>
      </c>
      <c r="S119" s="45" t="s">
        <v>59</v>
      </c>
    </row>
    <row r="120" spans="1:19">
      <c r="A120" s="45" t="s">
        <v>251</v>
      </c>
      <c r="B120" s="45">
        <v>7</v>
      </c>
      <c r="C120" s="45" t="s">
        <v>385</v>
      </c>
      <c r="D120" s="45" t="s">
        <v>253</v>
      </c>
      <c r="E120" s="51">
        <v>2250</v>
      </c>
      <c r="F120" s="78">
        <v>1.84</v>
      </c>
      <c r="G120" s="51">
        <v>2250</v>
      </c>
      <c r="H120" s="78">
        <v>1.84</v>
      </c>
      <c r="I120" s="47">
        <v>41835</v>
      </c>
      <c r="J120" s="46">
        <v>1223</v>
      </c>
      <c r="K120" s="45">
        <v>2</v>
      </c>
      <c r="L120" s="45">
        <v>2</v>
      </c>
      <c r="M120" s="45">
        <v>0</v>
      </c>
      <c r="N120" s="45">
        <v>2007</v>
      </c>
      <c r="O120" s="45" t="s">
        <v>103</v>
      </c>
      <c r="P120" s="45" t="s">
        <v>59</v>
      </c>
      <c r="Q120" s="45" t="s">
        <v>254</v>
      </c>
      <c r="R120" s="45" t="s">
        <v>58</v>
      </c>
      <c r="S120" s="45" t="s">
        <v>59</v>
      </c>
    </row>
    <row r="121" spans="1:19">
      <c r="A121" s="45" t="s">
        <v>251</v>
      </c>
      <c r="B121" s="45">
        <v>33</v>
      </c>
      <c r="C121" s="45" t="s">
        <v>386</v>
      </c>
      <c r="D121" s="45" t="s">
        <v>68</v>
      </c>
      <c r="E121" s="51">
        <v>2250</v>
      </c>
      <c r="F121" s="78">
        <v>2.4500000000000002</v>
      </c>
      <c r="G121" s="51">
        <v>2200</v>
      </c>
      <c r="H121" s="78">
        <v>2.4</v>
      </c>
      <c r="I121" s="47">
        <v>41834</v>
      </c>
      <c r="J121" s="45">
        <v>917</v>
      </c>
      <c r="K121" s="45">
        <v>2</v>
      </c>
      <c r="L121" s="45">
        <v>2</v>
      </c>
      <c r="M121" s="45">
        <v>0</v>
      </c>
      <c r="N121" s="45">
        <v>2009</v>
      </c>
      <c r="O121" s="45" t="s">
        <v>57</v>
      </c>
      <c r="P121" s="45" t="s">
        <v>59</v>
      </c>
      <c r="Q121" s="45" t="s">
        <v>261</v>
      </c>
      <c r="R121" s="45" t="s">
        <v>58</v>
      </c>
      <c r="S121" s="45" t="s">
        <v>59</v>
      </c>
    </row>
    <row r="122" spans="1:19">
      <c r="A122" s="45" t="s">
        <v>251</v>
      </c>
      <c r="B122" s="45">
        <v>31</v>
      </c>
      <c r="C122" s="45" t="s">
        <v>387</v>
      </c>
      <c r="D122" s="45" t="s">
        <v>253</v>
      </c>
      <c r="E122" s="51">
        <v>2550</v>
      </c>
      <c r="F122" s="78">
        <v>2.04</v>
      </c>
      <c r="G122" s="51">
        <v>2450</v>
      </c>
      <c r="H122" s="78">
        <v>1.96</v>
      </c>
      <c r="I122" s="47">
        <v>41829</v>
      </c>
      <c r="J122" s="46">
        <v>1251</v>
      </c>
      <c r="K122" s="45">
        <v>2</v>
      </c>
      <c r="L122" s="45">
        <v>2</v>
      </c>
      <c r="M122" s="45">
        <v>0</v>
      </c>
      <c r="N122" s="45">
        <v>2007</v>
      </c>
      <c r="O122" s="45" t="s">
        <v>57</v>
      </c>
      <c r="P122" s="45" t="s">
        <v>59</v>
      </c>
      <c r="Q122" s="45" t="s">
        <v>254</v>
      </c>
      <c r="R122" s="45" t="s">
        <v>58</v>
      </c>
      <c r="S122" s="45" t="s">
        <v>59</v>
      </c>
    </row>
    <row r="123" spans="1:19">
      <c r="A123" s="45" t="s">
        <v>251</v>
      </c>
      <c r="B123" s="45">
        <v>66</v>
      </c>
      <c r="C123" s="45" t="s">
        <v>388</v>
      </c>
      <c r="D123" s="45" t="s">
        <v>62</v>
      </c>
      <c r="E123" s="51">
        <v>2100</v>
      </c>
      <c r="F123" s="78">
        <v>2.5</v>
      </c>
      <c r="G123" s="51">
        <v>2050</v>
      </c>
      <c r="H123" s="78">
        <v>2.44</v>
      </c>
      <c r="I123" s="47">
        <v>41829</v>
      </c>
      <c r="J123" s="45">
        <v>840</v>
      </c>
      <c r="K123" s="45">
        <v>1</v>
      </c>
      <c r="L123" s="45">
        <v>2</v>
      </c>
      <c r="M123" s="45">
        <v>0</v>
      </c>
      <c r="N123" s="45">
        <v>2009</v>
      </c>
      <c r="O123" s="45" t="s">
        <v>57</v>
      </c>
      <c r="P123" s="45" t="s">
        <v>59</v>
      </c>
      <c r="Q123" s="45" t="s">
        <v>261</v>
      </c>
      <c r="R123" s="45" t="s">
        <v>58</v>
      </c>
      <c r="S123" s="45" t="s">
        <v>59</v>
      </c>
    </row>
    <row r="124" spans="1:19">
      <c r="A124" s="45" t="s">
        <v>251</v>
      </c>
      <c r="B124" s="45">
        <v>41</v>
      </c>
      <c r="C124" s="45" t="s">
        <v>389</v>
      </c>
      <c r="D124" s="45" t="s">
        <v>253</v>
      </c>
      <c r="E124" s="51">
        <v>2700</v>
      </c>
      <c r="F124" s="78">
        <v>1.74</v>
      </c>
      <c r="G124" s="51">
        <v>2600</v>
      </c>
      <c r="H124" s="78">
        <v>1.68</v>
      </c>
      <c r="I124" s="47">
        <v>41827</v>
      </c>
      <c r="J124" s="46">
        <v>1552</v>
      </c>
      <c r="K124" s="45">
        <v>2</v>
      </c>
      <c r="L124" s="45">
        <v>2</v>
      </c>
      <c r="M124" s="45">
        <v>0</v>
      </c>
      <c r="N124" s="45">
        <v>2007</v>
      </c>
      <c r="O124" s="45" t="s">
        <v>259</v>
      </c>
      <c r="P124" s="45" t="s">
        <v>59</v>
      </c>
      <c r="Q124" s="45" t="s">
        <v>254</v>
      </c>
      <c r="R124" s="45" t="s">
        <v>58</v>
      </c>
      <c r="S124" s="45" t="s">
        <v>59</v>
      </c>
    </row>
    <row r="125" spans="1:19">
      <c r="A125" s="45" t="s">
        <v>251</v>
      </c>
      <c r="B125" s="45">
        <v>43</v>
      </c>
      <c r="C125" s="45" t="s">
        <v>102</v>
      </c>
      <c r="D125" s="45" t="s">
        <v>68</v>
      </c>
      <c r="E125" s="51">
        <v>2450</v>
      </c>
      <c r="F125" s="78">
        <v>2.2000000000000002</v>
      </c>
      <c r="G125" s="51">
        <v>2400</v>
      </c>
      <c r="H125" s="78">
        <v>2.16</v>
      </c>
      <c r="I125" s="47">
        <v>41827</v>
      </c>
      <c r="J125" s="46">
        <v>1113</v>
      </c>
      <c r="K125" s="45">
        <v>2</v>
      </c>
      <c r="L125" s="45">
        <v>2</v>
      </c>
      <c r="M125" s="45">
        <v>1</v>
      </c>
      <c r="N125" s="45">
        <v>2009</v>
      </c>
      <c r="O125" s="45" t="s">
        <v>259</v>
      </c>
      <c r="P125" s="45" t="s">
        <v>59</v>
      </c>
      <c r="Q125" s="45" t="s">
        <v>254</v>
      </c>
      <c r="R125" s="45" t="s">
        <v>58</v>
      </c>
      <c r="S125" s="45" t="s">
        <v>59</v>
      </c>
    </row>
    <row r="126" spans="1:19">
      <c r="A126" s="45" t="s">
        <v>251</v>
      </c>
      <c r="B126" s="45">
        <v>20</v>
      </c>
      <c r="C126" s="45" t="s">
        <v>390</v>
      </c>
      <c r="D126" s="45" t="s">
        <v>55</v>
      </c>
      <c r="E126" s="51">
        <v>2400</v>
      </c>
      <c r="F126" s="78">
        <v>2.21</v>
      </c>
      <c r="G126" s="51">
        <v>2400</v>
      </c>
      <c r="H126" s="78">
        <v>2.21</v>
      </c>
      <c r="I126" s="47">
        <v>41824</v>
      </c>
      <c r="J126" s="46">
        <v>1086</v>
      </c>
      <c r="K126" s="45">
        <v>2</v>
      </c>
      <c r="L126" s="45">
        <v>2</v>
      </c>
      <c r="M126" s="45">
        <v>0</v>
      </c>
      <c r="N126" s="45">
        <v>2009</v>
      </c>
      <c r="O126" s="45" t="s">
        <v>64</v>
      </c>
      <c r="P126" s="45" t="s">
        <v>59</v>
      </c>
      <c r="Q126" s="45" t="s">
        <v>254</v>
      </c>
      <c r="R126" s="45" t="s">
        <v>58</v>
      </c>
      <c r="S126" s="45" t="s">
        <v>59</v>
      </c>
    </row>
    <row r="127" spans="1:19">
      <c r="A127" s="45" t="s">
        <v>251</v>
      </c>
      <c r="B127" s="45">
        <v>1659</v>
      </c>
      <c r="C127" s="45" t="s">
        <v>391</v>
      </c>
      <c r="D127" s="45" t="s">
        <v>253</v>
      </c>
      <c r="E127" s="51">
        <v>2100</v>
      </c>
      <c r="F127" s="78">
        <v>1.68</v>
      </c>
      <c r="G127" s="51">
        <v>2100</v>
      </c>
      <c r="H127" s="78">
        <v>1.68</v>
      </c>
      <c r="I127" s="47">
        <v>41821</v>
      </c>
      <c r="J127" s="46">
        <v>1251</v>
      </c>
      <c r="K127" s="45">
        <v>2</v>
      </c>
      <c r="L127" s="45">
        <v>2</v>
      </c>
      <c r="M127" s="45">
        <v>0</v>
      </c>
      <c r="N127" s="45">
        <v>2007</v>
      </c>
      <c r="O127" s="45" t="s">
        <v>103</v>
      </c>
      <c r="P127" s="45" t="s">
        <v>59</v>
      </c>
      <c r="Q127" s="45" t="s">
        <v>254</v>
      </c>
      <c r="R127" s="45" t="s">
        <v>59</v>
      </c>
      <c r="S127" s="45" t="s">
        <v>59</v>
      </c>
    </row>
    <row r="128" spans="1:19">
      <c r="A128" s="45" t="s">
        <v>251</v>
      </c>
      <c r="B128" s="45">
        <v>94</v>
      </c>
      <c r="C128" s="45" t="s">
        <v>392</v>
      </c>
      <c r="D128" s="45" t="s">
        <v>62</v>
      </c>
      <c r="E128" s="51">
        <v>2400</v>
      </c>
      <c r="F128" s="78">
        <v>1.96</v>
      </c>
      <c r="G128" s="51">
        <v>2400</v>
      </c>
      <c r="H128" s="78">
        <v>1.96</v>
      </c>
      <c r="I128" s="47">
        <v>41821</v>
      </c>
      <c r="J128" s="46">
        <v>1222</v>
      </c>
      <c r="K128" s="45">
        <v>2</v>
      </c>
      <c r="L128" s="45">
        <v>2</v>
      </c>
      <c r="M128" s="45">
        <v>1</v>
      </c>
      <c r="N128" s="45">
        <v>2009</v>
      </c>
      <c r="O128" s="45" t="s">
        <v>57</v>
      </c>
      <c r="P128" s="45" t="s">
        <v>59</v>
      </c>
      <c r="Q128" s="45" t="s">
        <v>254</v>
      </c>
      <c r="R128" s="45" t="s">
        <v>58</v>
      </c>
      <c r="S128" s="45" t="s">
        <v>59</v>
      </c>
    </row>
    <row r="129" spans="1:19">
      <c r="A129" s="45" t="s">
        <v>251</v>
      </c>
      <c r="B129" s="45">
        <v>245</v>
      </c>
      <c r="C129" s="45" t="s">
        <v>393</v>
      </c>
      <c r="D129" s="45" t="s">
        <v>253</v>
      </c>
      <c r="E129" s="51">
        <v>1800</v>
      </c>
      <c r="F129" s="78">
        <v>2</v>
      </c>
      <c r="G129" s="51">
        <v>1750</v>
      </c>
      <c r="H129" s="78">
        <v>1.94</v>
      </c>
      <c r="I129" s="47">
        <v>41813</v>
      </c>
      <c r="J129" s="45">
        <v>900</v>
      </c>
      <c r="K129" s="45">
        <v>1</v>
      </c>
      <c r="L129" s="45">
        <v>1</v>
      </c>
      <c r="M129" s="45">
        <v>1</v>
      </c>
      <c r="N129" s="45">
        <v>2007</v>
      </c>
      <c r="O129" s="45" t="s">
        <v>57</v>
      </c>
      <c r="P129" s="45" t="s">
        <v>59</v>
      </c>
      <c r="Q129" s="45" t="s">
        <v>254</v>
      </c>
      <c r="R129" s="45" t="s">
        <v>58</v>
      </c>
      <c r="S129" s="45" t="s">
        <v>59</v>
      </c>
    </row>
    <row r="130" spans="1:19">
      <c r="A130" s="45" t="s">
        <v>251</v>
      </c>
      <c r="B130" s="45">
        <v>40</v>
      </c>
      <c r="C130" s="45" t="s">
        <v>394</v>
      </c>
      <c r="D130" s="45" t="s">
        <v>253</v>
      </c>
      <c r="E130" s="51">
        <v>2600</v>
      </c>
      <c r="F130" s="78">
        <v>2.08</v>
      </c>
      <c r="G130" s="51">
        <v>2600</v>
      </c>
      <c r="H130" s="78">
        <v>2.08</v>
      </c>
      <c r="I130" s="47">
        <v>41792</v>
      </c>
      <c r="J130" s="46">
        <v>1251</v>
      </c>
      <c r="K130" s="45">
        <v>2</v>
      </c>
      <c r="L130" s="45">
        <v>2</v>
      </c>
      <c r="M130" s="45">
        <v>0</v>
      </c>
      <c r="N130" s="45">
        <v>2007</v>
      </c>
      <c r="O130" s="45" t="s">
        <v>57</v>
      </c>
      <c r="P130" s="45" t="s">
        <v>59</v>
      </c>
      <c r="Q130" s="45" t="s">
        <v>261</v>
      </c>
      <c r="R130" s="45" t="s">
        <v>58</v>
      </c>
      <c r="S130" s="45" t="s">
        <v>59</v>
      </c>
    </row>
    <row r="131" spans="1:19">
      <c r="A131" s="45" t="s">
        <v>251</v>
      </c>
      <c r="B131" s="45">
        <v>91</v>
      </c>
      <c r="C131" s="45" t="s">
        <v>395</v>
      </c>
      <c r="D131" s="45" t="s">
        <v>55</v>
      </c>
      <c r="E131" s="51">
        <v>2500</v>
      </c>
      <c r="F131" s="78">
        <v>1.77</v>
      </c>
      <c r="G131" s="51">
        <v>2500</v>
      </c>
      <c r="H131" s="78">
        <v>1.77</v>
      </c>
      <c r="I131" s="47">
        <v>41792</v>
      </c>
      <c r="J131" s="46">
        <v>1410</v>
      </c>
      <c r="K131" s="45">
        <v>2</v>
      </c>
      <c r="L131" s="45">
        <v>3</v>
      </c>
      <c r="M131" s="45">
        <v>0</v>
      </c>
      <c r="N131" s="45">
        <v>2009</v>
      </c>
      <c r="O131" s="45" t="s">
        <v>64</v>
      </c>
      <c r="P131" s="45" t="s">
        <v>59</v>
      </c>
      <c r="Q131" s="45" t="s">
        <v>261</v>
      </c>
      <c r="R131" s="45" t="s">
        <v>58</v>
      </c>
      <c r="S131" s="45" t="s">
        <v>59</v>
      </c>
    </row>
    <row r="132" spans="1:19">
      <c r="A132" s="45" t="s">
        <v>251</v>
      </c>
      <c r="B132" s="45">
        <v>40</v>
      </c>
      <c r="C132" s="45" t="s">
        <v>274</v>
      </c>
      <c r="D132" s="45" t="s">
        <v>253</v>
      </c>
      <c r="E132" s="51">
        <v>2300</v>
      </c>
      <c r="F132" s="78">
        <v>1.84</v>
      </c>
      <c r="G132" s="51">
        <v>2100</v>
      </c>
      <c r="H132" s="78">
        <v>1.68</v>
      </c>
      <c r="I132" s="47">
        <v>41791</v>
      </c>
      <c r="J132" s="46">
        <v>1251</v>
      </c>
      <c r="K132" s="45">
        <v>2</v>
      </c>
      <c r="L132" s="45">
        <v>2</v>
      </c>
      <c r="M132" s="45">
        <v>0</v>
      </c>
      <c r="N132" s="45">
        <v>2007</v>
      </c>
      <c r="O132" s="45" t="s">
        <v>57</v>
      </c>
      <c r="P132" s="45" t="s">
        <v>59</v>
      </c>
      <c r="Q132" s="45" t="s">
        <v>254</v>
      </c>
      <c r="R132" s="45" t="s">
        <v>59</v>
      </c>
      <c r="S132" s="45" t="s">
        <v>59</v>
      </c>
    </row>
    <row r="133" spans="1:19">
      <c r="A133" s="45" t="s">
        <v>251</v>
      </c>
      <c r="B133" s="45">
        <v>34</v>
      </c>
      <c r="C133" s="45" t="s">
        <v>396</v>
      </c>
      <c r="D133" s="45" t="s">
        <v>288</v>
      </c>
      <c r="E133" s="51">
        <v>3000</v>
      </c>
      <c r="F133" s="78">
        <v>2.25</v>
      </c>
      <c r="G133" s="51">
        <v>2900</v>
      </c>
      <c r="H133" s="78">
        <v>2.17</v>
      </c>
      <c r="I133" s="47">
        <v>41791</v>
      </c>
      <c r="J133" s="46">
        <v>1336</v>
      </c>
      <c r="K133" s="45">
        <v>2</v>
      </c>
      <c r="L133" s="45">
        <v>2</v>
      </c>
      <c r="M133" s="45">
        <v>0</v>
      </c>
      <c r="N133" s="45">
        <v>2007</v>
      </c>
      <c r="O133" s="45" t="s">
        <v>103</v>
      </c>
      <c r="P133" s="45" t="s">
        <v>59</v>
      </c>
      <c r="Q133" s="45" t="s">
        <v>254</v>
      </c>
      <c r="R133" s="45" t="s">
        <v>59</v>
      </c>
      <c r="S133" s="45" t="s">
        <v>59</v>
      </c>
    </row>
    <row r="134" spans="1:19">
      <c r="A134" s="45" t="s">
        <v>251</v>
      </c>
      <c r="B134" s="45">
        <v>660</v>
      </c>
      <c r="C134" s="45" t="s">
        <v>397</v>
      </c>
      <c r="D134" s="45" t="s">
        <v>253</v>
      </c>
      <c r="E134" s="51">
        <v>2350</v>
      </c>
      <c r="F134" s="78">
        <v>1.88</v>
      </c>
      <c r="G134" s="51">
        <v>2150</v>
      </c>
      <c r="H134" s="78">
        <v>1.72</v>
      </c>
      <c r="I134" s="47">
        <v>41790</v>
      </c>
      <c r="J134" s="46">
        <v>1251</v>
      </c>
      <c r="K134" s="45">
        <v>2</v>
      </c>
      <c r="L134" s="45">
        <v>2</v>
      </c>
      <c r="M134" s="45">
        <v>0</v>
      </c>
      <c r="N134" s="45">
        <v>2007</v>
      </c>
      <c r="O134" s="45" t="s">
        <v>259</v>
      </c>
      <c r="P134" s="45" t="s">
        <v>59</v>
      </c>
      <c r="Q134" s="45" t="s">
        <v>261</v>
      </c>
      <c r="R134" s="45" t="s">
        <v>59</v>
      </c>
      <c r="S134" s="45" t="s">
        <v>59</v>
      </c>
    </row>
    <row r="135" spans="1:19">
      <c r="A135" s="45" t="s">
        <v>251</v>
      </c>
      <c r="B135" s="45">
        <v>7</v>
      </c>
      <c r="C135" s="45" t="s">
        <v>398</v>
      </c>
      <c r="D135" s="45" t="s">
        <v>258</v>
      </c>
      <c r="E135" s="51">
        <v>2300</v>
      </c>
      <c r="F135" s="78">
        <v>1.48</v>
      </c>
      <c r="G135" s="51">
        <v>2200</v>
      </c>
      <c r="H135" s="78">
        <v>1.42</v>
      </c>
      <c r="I135" s="47">
        <v>41790</v>
      </c>
      <c r="J135" s="46">
        <v>1552</v>
      </c>
      <c r="K135" s="45">
        <v>2</v>
      </c>
      <c r="L135" s="45">
        <v>2</v>
      </c>
      <c r="M135" s="45">
        <v>0</v>
      </c>
      <c r="N135" s="45">
        <v>2007</v>
      </c>
      <c r="O135" s="45" t="s">
        <v>103</v>
      </c>
      <c r="P135" s="45" t="s">
        <v>59</v>
      </c>
      <c r="Q135" s="45" t="s">
        <v>301</v>
      </c>
      <c r="R135" s="45" t="s">
        <v>58</v>
      </c>
      <c r="S135" s="45" t="s">
        <v>59</v>
      </c>
    </row>
    <row r="136" spans="1:19">
      <c r="A136" s="45" t="s">
        <v>251</v>
      </c>
      <c r="B136" s="45">
        <v>9</v>
      </c>
      <c r="C136" s="45" t="s">
        <v>399</v>
      </c>
      <c r="D136" s="45" t="s">
        <v>253</v>
      </c>
      <c r="E136" s="51">
        <v>2450</v>
      </c>
      <c r="F136" s="78">
        <v>1.96</v>
      </c>
      <c r="G136" s="51">
        <v>2350</v>
      </c>
      <c r="H136" s="78">
        <v>1.88</v>
      </c>
      <c r="I136" s="47">
        <v>41778</v>
      </c>
      <c r="J136" s="46">
        <v>1251</v>
      </c>
      <c r="K136" s="45">
        <v>2</v>
      </c>
      <c r="L136" s="45">
        <v>2</v>
      </c>
      <c r="M136" s="45">
        <v>0</v>
      </c>
      <c r="N136" s="45">
        <v>2007</v>
      </c>
      <c r="O136" s="45" t="s">
        <v>259</v>
      </c>
      <c r="P136" s="45" t="s">
        <v>59</v>
      </c>
      <c r="Q136" s="45" t="s">
        <v>254</v>
      </c>
      <c r="R136" s="45" t="s">
        <v>58</v>
      </c>
      <c r="S136" s="45" t="s">
        <v>59</v>
      </c>
    </row>
    <row r="137" spans="1:19">
      <c r="A137" s="45" t="s">
        <v>251</v>
      </c>
      <c r="B137" s="45">
        <v>41</v>
      </c>
      <c r="C137" s="45" t="s">
        <v>400</v>
      </c>
      <c r="D137" s="45" t="s">
        <v>55</v>
      </c>
      <c r="E137" s="51">
        <v>5500</v>
      </c>
      <c r="F137" s="78">
        <v>2.2000000000000002</v>
      </c>
      <c r="G137" s="51">
        <v>5000</v>
      </c>
      <c r="H137" s="78">
        <v>2</v>
      </c>
      <c r="I137" s="47">
        <v>41778</v>
      </c>
      <c r="J137" s="46">
        <v>2496</v>
      </c>
      <c r="K137" s="45">
        <v>3</v>
      </c>
      <c r="L137" s="45">
        <v>3</v>
      </c>
      <c r="M137" s="45">
        <v>0</v>
      </c>
      <c r="N137" s="45">
        <v>2009</v>
      </c>
      <c r="O137" s="45" t="s">
        <v>103</v>
      </c>
      <c r="P137" s="45" t="s">
        <v>59</v>
      </c>
      <c r="Q137" s="45" t="s">
        <v>254</v>
      </c>
      <c r="R137" s="45" t="s">
        <v>58</v>
      </c>
      <c r="S137" s="45" t="s">
        <v>59</v>
      </c>
    </row>
    <row r="138" spans="1:19">
      <c r="A138" s="45" t="s">
        <v>251</v>
      </c>
      <c r="B138" s="45">
        <v>120</v>
      </c>
      <c r="C138" s="45" t="s">
        <v>401</v>
      </c>
      <c r="D138" s="45" t="s">
        <v>62</v>
      </c>
      <c r="E138" s="51">
        <v>3000</v>
      </c>
      <c r="F138" s="78">
        <v>1.99</v>
      </c>
      <c r="G138" s="51">
        <v>3000</v>
      </c>
      <c r="H138" s="78">
        <v>1.99</v>
      </c>
      <c r="I138" s="47">
        <v>41775</v>
      </c>
      <c r="J138" s="46">
        <v>1505</v>
      </c>
      <c r="K138" s="45">
        <v>3</v>
      </c>
      <c r="L138" s="45">
        <v>3</v>
      </c>
      <c r="M138" s="45">
        <v>0</v>
      </c>
      <c r="N138" s="45">
        <v>2009</v>
      </c>
      <c r="O138" s="45" t="s">
        <v>64</v>
      </c>
      <c r="P138" s="45" t="s">
        <v>59</v>
      </c>
      <c r="Q138" s="45" t="s">
        <v>261</v>
      </c>
      <c r="R138" s="45" t="s">
        <v>58</v>
      </c>
      <c r="S138" s="45" t="s">
        <v>59</v>
      </c>
    </row>
    <row r="139" spans="1:19">
      <c r="A139" s="45" t="s">
        <v>251</v>
      </c>
      <c r="B139" s="45">
        <v>242</v>
      </c>
      <c r="C139" s="45" t="s">
        <v>402</v>
      </c>
      <c r="D139" s="45" t="s">
        <v>253</v>
      </c>
      <c r="E139" s="51">
        <v>2250</v>
      </c>
      <c r="F139" s="78">
        <v>1.84</v>
      </c>
      <c r="G139" s="51">
        <v>2200</v>
      </c>
      <c r="H139" s="78">
        <v>1.8</v>
      </c>
      <c r="I139" s="47">
        <v>41774</v>
      </c>
      <c r="J139" s="46">
        <v>1223</v>
      </c>
      <c r="K139" s="45">
        <v>2</v>
      </c>
      <c r="L139" s="45">
        <v>2</v>
      </c>
      <c r="M139" s="45">
        <v>0</v>
      </c>
      <c r="N139" s="45">
        <v>2007</v>
      </c>
      <c r="O139" s="45" t="s">
        <v>103</v>
      </c>
      <c r="P139" s="45" t="s">
        <v>59</v>
      </c>
      <c r="Q139" s="45" t="s">
        <v>254</v>
      </c>
      <c r="R139" s="45" t="s">
        <v>58</v>
      </c>
      <c r="S139" s="45" t="s">
        <v>59</v>
      </c>
    </row>
    <row r="140" spans="1:19">
      <c r="A140" s="45" t="s">
        <v>251</v>
      </c>
      <c r="B140" s="45">
        <v>68</v>
      </c>
      <c r="C140" s="45" t="s">
        <v>403</v>
      </c>
      <c r="D140" s="45" t="s">
        <v>62</v>
      </c>
      <c r="E140" s="51">
        <v>2550</v>
      </c>
      <c r="F140" s="78">
        <v>2.09</v>
      </c>
      <c r="G140" s="51">
        <v>2500</v>
      </c>
      <c r="H140" s="78">
        <v>2.0499999999999998</v>
      </c>
      <c r="I140" s="47">
        <v>41774</v>
      </c>
      <c r="J140" s="46">
        <v>1222</v>
      </c>
      <c r="K140" s="45">
        <v>2</v>
      </c>
      <c r="L140" s="45">
        <v>2</v>
      </c>
      <c r="M140" s="45">
        <v>1</v>
      </c>
      <c r="N140" s="45">
        <v>2009</v>
      </c>
      <c r="O140" s="45" t="s">
        <v>57</v>
      </c>
      <c r="P140" s="45" t="s">
        <v>59</v>
      </c>
      <c r="Q140" s="45" t="s">
        <v>254</v>
      </c>
      <c r="R140" s="45" t="s">
        <v>58</v>
      </c>
      <c r="S140" s="45" t="s">
        <v>59</v>
      </c>
    </row>
    <row r="141" spans="1:19">
      <c r="A141" s="45" t="s">
        <v>251</v>
      </c>
      <c r="B141" s="45">
        <v>35</v>
      </c>
      <c r="C141" s="45" t="s">
        <v>404</v>
      </c>
      <c r="D141" s="45" t="s">
        <v>258</v>
      </c>
      <c r="E141" s="51">
        <v>2400</v>
      </c>
      <c r="F141" s="78">
        <v>1.55</v>
      </c>
      <c r="G141" s="51">
        <v>2200</v>
      </c>
      <c r="H141" s="78">
        <v>1.42</v>
      </c>
      <c r="I141" s="47">
        <v>41772</v>
      </c>
      <c r="J141" s="46">
        <v>1552</v>
      </c>
      <c r="K141" s="45">
        <v>2</v>
      </c>
      <c r="L141" s="45">
        <v>2</v>
      </c>
      <c r="M141" s="45">
        <v>0</v>
      </c>
      <c r="N141" s="45">
        <v>2007</v>
      </c>
      <c r="O141" s="45" t="s">
        <v>259</v>
      </c>
      <c r="P141" s="45" t="s">
        <v>59</v>
      </c>
      <c r="Q141" s="45" t="s">
        <v>254</v>
      </c>
      <c r="R141" s="45" t="s">
        <v>58</v>
      </c>
      <c r="S141" s="45" t="s">
        <v>59</v>
      </c>
    </row>
    <row r="142" spans="1:19">
      <c r="A142" s="45" t="s">
        <v>251</v>
      </c>
      <c r="B142" s="45" t="s">
        <v>103</v>
      </c>
      <c r="C142" s="45" t="s">
        <v>405</v>
      </c>
      <c r="D142" s="45" t="s">
        <v>68</v>
      </c>
      <c r="E142" s="51">
        <v>3100</v>
      </c>
      <c r="F142" s="78">
        <v>2.06</v>
      </c>
      <c r="G142" s="51">
        <v>3000</v>
      </c>
      <c r="H142" s="78">
        <v>1.99</v>
      </c>
      <c r="I142" s="47">
        <v>41772</v>
      </c>
      <c r="J142" s="46">
        <v>1505</v>
      </c>
      <c r="K142" s="45">
        <v>3</v>
      </c>
      <c r="L142" s="45">
        <v>3</v>
      </c>
      <c r="M142" s="45">
        <v>0</v>
      </c>
      <c r="N142" s="45">
        <v>2009</v>
      </c>
      <c r="O142" s="45" t="s">
        <v>57</v>
      </c>
      <c r="P142" s="45" t="s">
        <v>59</v>
      </c>
      <c r="Q142" s="45" t="s">
        <v>261</v>
      </c>
      <c r="R142" s="45" t="s">
        <v>58</v>
      </c>
      <c r="S142" s="45" t="s">
        <v>59</v>
      </c>
    </row>
    <row r="143" spans="1:19">
      <c r="A143" s="45" t="s">
        <v>251</v>
      </c>
      <c r="B143" s="45">
        <v>53</v>
      </c>
      <c r="C143" s="45" t="s">
        <v>406</v>
      </c>
      <c r="D143" s="45" t="s">
        <v>270</v>
      </c>
      <c r="E143" s="51">
        <v>2500</v>
      </c>
      <c r="F143" s="78">
        <v>1.69</v>
      </c>
      <c r="G143" s="51">
        <v>2500</v>
      </c>
      <c r="H143" s="78">
        <v>1.69</v>
      </c>
      <c r="I143" s="47">
        <v>41768</v>
      </c>
      <c r="J143" s="46">
        <v>1478</v>
      </c>
      <c r="K143" s="45">
        <v>2</v>
      </c>
      <c r="L143" s="45">
        <v>2</v>
      </c>
      <c r="M143" s="45">
        <v>0</v>
      </c>
      <c r="N143" s="45">
        <v>2009</v>
      </c>
      <c r="O143" s="45" t="s">
        <v>271</v>
      </c>
      <c r="P143" s="45" t="s">
        <v>59</v>
      </c>
      <c r="Q143" s="45" t="s">
        <v>254</v>
      </c>
      <c r="R143" s="45" t="s">
        <v>58</v>
      </c>
      <c r="S143" s="45" t="s">
        <v>59</v>
      </c>
    </row>
    <row r="144" spans="1:19">
      <c r="A144" s="45" t="s">
        <v>251</v>
      </c>
      <c r="B144" s="45">
        <v>22</v>
      </c>
      <c r="C144" s="45" t="s">
        <v>407</v>
      </c>
      <c r="D144" s="45" t="s">
        <v>258</v>
      </c>
      <c r="E144" s="51">
        <v>2000</v>
      </c>
      <c r="F144" s="78">
        <v>1.6</v>
      </c>
      <c r="G144" s="51">
        <v>2025</v>
      </c>
      <c r="H144" s="78">
        <v>1.62</v>
      </c>
      <c r="I144" s="47">
        <v>41760</v>
      </c>
      <c r="J144" s="46">
        <v>1251</v>
      </c>
      <c r="K144" s="45">
        <v>2</v>
      </c>
      <c r="L144" s="45">
        <v>2</v>
      </c>
      <c r="M144" s="45">
        <v>0</v>
      </c>
      <c r="N144" s="45">
        <v>2007</v>
      </c>
      <c r="O144" s="45" t="s">
        <v>57</v>
      </c>
      <c r="P144" s="45" t="s">
        <v>59</v>
      </c>
      <c r="Q144" s="45" t="s">
        <v>254</v>
      </c>
      <c r="R144" s="45" t="s">
        <v>58</v>
      </c>
      <c r="S144" s="45" t="s">
        <v>59</v>
      </c>
    </row>
    <row r="145" spans="1:19">
      <c r="A145" s="45" t="s">
        <v>251</v>
      </c>
      <c r="B145" s="45">
        <v>92</v>
      </c>
      <c r="C145" s="45" t="s">
        <v>408</v>
      </c>
      <c r="D145" s="45" t="s">
        <v>68</v>
      </c>
      <c r="E145" s="51">
        <v>2300</v>
      </c>
      <c r="F145" s="78">
        <v>1.9</v>
      </c>
      <c r="G145" s="51">
        <v>2350</v>
      </c>
      <c r="H145" s="78">
        <v>1.94</v>
      </c>
      <c r="I145" s="47">
        <v>41759</v>
      </c>
      <c r="J145" s="46">
        <v>1210</v>
      </c>
      <c r="K145" s="45">
        <v>2</v>
      </c>
      <c r="L145" s="45">
        <v>2</v>
      </c>
      <c r="M145" s="45">
        <v>0</v>
      </c>
      <c r="N145" s="45">
        <v>2009</v>
      </c>
      <c r="O145" s="45" t="s">
        <v>57</v>
      </c>
      <c r="P145" s="45" t="s">
        <v>59</v>
      </c>
      <c r="Q145" s="45" t="s">
        <v>254</v>
      </c>
      <c r="R145" s="45" t="s">
        <v>58</v>
      </c>
      <c r="S145" s="45" t="s">
        <v>59</v>
      </c>
    </row>
    <row r="146" spans="1:19">
      <c r="A146" s="45" t="s">
        <v>251</v>
      </c>
      <c r="B146" s="45">
        <v>23</v>
      </c>
      <c r="C146" s="45" t="s">
        <v>409</v>
      </c>
      <c r="D146" s="45" t="s">
        <v>253</v>
      </c>
      <c r="E146" s="51">
        <v>2400</v>
      </c>
      <c r="F146" s="78">
        <v>1.92</v>
      </c>
      <c r="G146" s="51">
        <v>2200</v>
      </c>
      <c r="H146" s="78">
        <v>1.76</v>
      </c>
      <c r="I146" s="47">
        <v>41754</v>
      </c>
      <c r="J146" s="46">
        <v>1251</v>
      </c>
      <c r="K146" s="45">
        <v>2</v>
      </c>
      <c r="L146" s="45">
        <v>2</v>
      </c>
      <c r="M146" s="45">
        <v>0</v>
      </c>
      <c r="N146" s="45">
        <v>2007</v>
      </c>
      <c r="O146" s="45" t="s">
        <v>57</v>
      </c>
      <c r="P146" s="45" t="s">
        <v>59</v>
      </c>
      <c r="Q146" s="45" t="s">
        <v>254</v>
      </c>
      <c r="R146" s="45" t="s">
        <v>58</v>
      </c>
      <c r="S146" s="45" t="s">
        <v>59</v>
      </c>
    </row>
    <row r="147" spans="1:19">
      <c r="A147" s="45" t="s">
        <v>251</v>
      </c>
      <c r="B147" s="45">
        <v>61</v>
      </c>
      <c r="C147" s="45" t="s">
        <v>264</v>
      </c>
      <c r="D147" s="45" t="s">
        <v>258</v>
      </c>
      <c r="E147" s="51">
        <v>2100</v>
      </c>
      <c r="F147" s="78">
        <v>1.72</v>
      </c>
      <c r="G147" s="51">
        <v>2000</v>
      </c>
      <c r="H147" s="78">
        <v>1.64</v>
      </c>
      <c r="I147" s="47">
        <v>41754</v>
      </c>
      <c r="J147" s="46">
        <v>1223</v>
      </c>
      <c r="K147" s="45">
        <v>2</v>
      </c>
      <c r="L147" s="45">
        <v>2</v>
      </c>
      <c r="M147" s="45">
        <v>0</v>
      </c>
      <c r="N147" s="45">
        <v>2007</v>
      </c>
      <c r="O147" s="45" t="s">
        <v>103</v>
      </c>
      <c r="P147" s="45" t="s">
        <v>59</v>
      </c>
      <c r="Q147" s="45" t="s">
        <v>254</v>
      </c>
      <c r="R147" s="45" t="s">
        <v>58</v>
      </c>
      <c r="S147" s="45" t="s">
        <v>59</v>
      </c>
    </row>
    <row r="148" spans="1:19">
      <c r="A148" s="45" t="s">
        <v>251</v>
      </c>
      <c r="B148" s="45">
        <v>57</v>
      </c>
      <c r="C148" s="45" t="s">
        <v>410</v>
      </c>
      <c r="D148" s="45" t="s">
        <v>253</v>
      </c>
      <c r="E148" s="51">
        <v>2200</v>
      </c>
      <c r="F148" s="78">
        <v>1.76</v>
      </c>
      <c r="G148" s="51">
        <v>2000</v>
      </c>
      <c r="H148" s="78">
        <v>1.6</v>
      </c>
      <c r="I148" s="47">
        <v>41753</v>
      </c>
      <c r="J148" s="46">
        <v>1251</v>
      </c>
      <c r="K148" s="45">
        <v>2</v>
      </c>
      <c r="L148" s="45">
        <v>2</v>
      </c>
      <c r="M148" s="45">
        <v>0</v>
      </c>
      <c r="N148" s="45">
        <v>2007</v>
      </c>
      <c r="O148" s="45" t="s">
        <v>259</v>
      </c>
      <c r="P148" s="45" t="s">
        <v>59</v>
      </c>
      <c r="Q148" s="45" t="s">
        <v>254</v>
      </c>
      <c r="R148" s="45" t="s">
        <v>58</v>
      </c>
      <c r="S148" s="45" t="s">
        <v>59</v>
      </c>
    </row>
    <row r="149" spans="1:19">
      <c r="A149" s="45" t="s">
        <v>251</v>
      </c>
      <c r="B149" s="45">
        <v>12</v>
      </c>
      <c r="C149" s="45" t="s">
        <v>411</v>
      </c>
      <c r="D149" s="45" t="s">
        <v>253</v>
      </c>
      <c r="E149" s="51">
        <v>2200</v>
      </c>
      <c r="F149" s="78">
        <v>1.76</v>
      </c>
      <c r="G149" s="51">
        <v>2150</v>
      </c>
      <c r="H149" s="78">
        <v>1.72</v>
      </c>
      <c r="I149" s="47">
        <v>41749</v>
      </c>
      <c r="J149" s="46">
        <v>1251</v>
      </c>
      <c r="K149" s="45">
        <v>2</v>
      </c>
      <c r="L149" s="45">
        <v>2</v>
      </c>
      <c r="M149" s="45">
        <v>0</v>
      </c>
      <c r="N149" s="45">
        <v>2007</v>
      </c>
      <c r="O149" s="45" t="s">
        <v>64</v>
      </c>
      <c r="P149" s="45" t="s">
        <v>59</v>
      </c>
      <c r="Q149" s="45" t="s">
        <v>254</v>
      </c>
      <c r="R149" s="45" t="s">
        <v>59</v>
      </c>
      <c r="S149" s="45" t="s">
        <v>59</v>
      </c>
    </row>
    <row r="150" spans="1:19">
      <c r="A150" s="45" t="s">
        <v>251</v>
      </c>
      <c r="B150" s="45">
        <v>44</v>
      </c>
      <c r="C150" s="45" t="s">
        <v>412</v>
      </c>
      <c r="D150" s="45" t="s">
        <v>288</v>
      </c>
      <c r="E150" s="51">
        <v>2999</v>
      </c>
      <c r="F150" s="78">
        <v>2.25</v>
      </c>
      <c r="G150" s="51">
        <v>2900</v>
      </c>
      <c r="H150" s="78">
        <v>2.17</v>
      </c>
      <c r="I150" s="47">
        <v>41747</v>
      </c>
      <c r="J150" s="46">
        <v>1336</v>
      </c>
      <c r="K150" s="45">
        <v>2</v>
      </c>
      <c r="L150" s="45">
        <v>2</v>
      </c>
      <c r="M150" s="45">
        <v>0</v>
      </c>
      <c r="N150" s="45">
        <v>2007</v>
      </c>
      <c r="O150" s="45" t="s">
        <v>259</v>
      </c>
      <c r="P150" s="45" t="s">
        <v>59</v>
      </c>
      <c r="Q150" s="45" t="s">
        <v>254</v>
      </c>
      <c r="R150" s="45" t="s">
        <v>58</v>
      </c>
      <c r="S150" s="45" t="s">
        <v>59</v>
      </c>
    </row>
    <row r="151" spans="1:19">
      <c r="A151" s="45" t="s">
        <v>251</v>
      </c>
      <c r="B151" s="45">
        <v>20</v>
      </c>
      <c r="C151" s="45" t="s">
        <v>413</v>
      </c>
      <c r="D151" s="45" t="s">
        <v>312</v>
      </c>
      <c r="E151" s="51">
        <v>2700</v>
      </c>
      <c r="F151" s="78">
        <v>1.74</v>
      </c>
      <c r="G151" s="51">
        <v>2600</v>
      </c>
      <c r="H151" s="78">
        <v>1.68</v>
      </c>
      <c r="I151" s="47">
        <v>41739</v>
      </c>
      <c r="J151" s="46">
        <v>1552</v>
      </c>
      <c r="K151" s="45">
        <v>2</v>
      </c>
      <c r="L151" s="45">
        <v>2</v>
      </c>
      <c r="M151" s="45">
        <v>0</v>
      </c>
      <c r="N151" s="45">
        <v>2007</v>
      </c>
      <c r="O151" s="45" t="s">
        <v>103</v>
      </c>
      <c r="P151" s="45" t="s">
        <v>59</v>
      </c>
      <c r="Q151" s="45" t="s">
        <v>254</v>
      </c>
      <c r="R151" s="45" t="s">
        <v>58</v>
      </c>
      <c r="S151" s="45" t="s">
        <v>59</v>
      </c>
    </row>
    <row r="152" spans="1:19">
      <c r="A152" s="45" t="s">
        <v>251</v>
      </c>
      <c r="B152" s="45">
        <v>70</v>
      </c>
      <c r="C152" s="45" t="s">
        <v>414</v>
      </c>
      <c r="D152" s="45" t="s">
        <v>253</v>
      </c>
      <c r="E152" s="51">
        <v>2450</v>
      </c>
      <c r="F152" s="78">
        <v>1.96</v>
      </c>
      <c r="G152" s="51">
        <v>2200</v>
      </c>
      <c r="H152" s="78">
        <v>1.76</v>
      </c>
      <c r="I152" s="47">
        <v>41731</v>
      </c>
      <c r="J152" s="46">
        <v>1251</v>
      </c>
      <c r="K152" s="45">
        <v>2</v>
      </c>
      <c r="L152" s="45">
        <v>2</v>
      </c>
      <c r="M152" s="45">
        <v>0</v>
      </c>
      <c r="N152" s="45">
        <v>2007</v>
      </c>
      <c r="O152" s="45" t="s">
        <v>57</v>
      </c>
      <c r="P152" s="45" t="s">
        <v>59</v>
      </c>
      <c r="Q152" s="45" t="s">
        <v>254</v>
      </c>
      <c r="R152" s="45" t="s">
        <v>58</v>
      </c>
      <c r="S152" s="45" t="s">
        <v>59</v>
      </c>
    </row>
    <row r="153" spans="1:19">
      <c r="A153" s="45" t="s">
        <v>251</v>
      </c>
      <c r="B153" s="45">
        <v>22</v>
      </c>
      <c r="C153" s="45" t="s">
        <v>415</v>
      </c>
      <c r="D153" s="45" t="s">
        <v>55</v>
      </c>
      <c r="E153" s="51">
        <v>3000</v>
      </c>
      <c r="F153" s="78">
        <v>2.13</v>
      </c>
      <c r="G153" s="51">
        <v>2700</v>
      </c>
      <c r="H153" s="78">
        <v>1.92</v>
      </c>
      <c r="I153" s="47">
        <v>41730</v>
      </c>
      <c r="J153" s="46">
        <v>1410</v>
      </c>
      <c r="K153" s="45">
        <v>2</v>
      </c>
      <c r="L153" s="45">
        <v>3</v>
      </c>
      <c r="M153" s="45">
        <v>0</v>
      </c>
      <c r="N153" s="45">
        <v>2009</v>
      </c>
      <c r="O153" s="45" t="s">
        <v>103</v>
      </c>
      <c r="P153" s="45" t="s">
        <v>59</v>
      </c>
      <c r="Q153" s="45" t="s">
        <v>261</v>
      </c>
      <c r="R153" s="45" t="s">
        <v>58</v>
      </c>
      <c r="S153" s="45" t="s">
        <v>59</v>
      </c>
    </row>
    <row r="154" spans="1:19">
      <c r="A154" s="45" t="s">
        <v>251</v>
      </c>
      <c r="B154" s="45">
        <v>87</v>
      </c>
      <c r="C154" s="45" t="s">
        <v>416</v>
      </c>
      <c r="D154" s="45" t="s">
        <v>55</v>
      </c>
      <c r="E154" s="51">
        <v>2400</v>
      </c>
      <c r="F154" s="78">
        <v>2.9</v>
      </c>
      <c r="G154" s="51">
        <v>2200</v>
      </c>
      <c r="H154" s="78">
        <v>2.66</v>
      </c>
      <c r="I154" s="47">
        <v>41730</v>
      </c>
      <c r="J154" s="45">
        <v>828</v>
      </c>
      <c r="K154" s="45">
        <v>2</v>
      </c>
      <c r="L154" s="45">
        <v>2</v>
      </c>
      <c r="M154" s="45">
        <v>0</v>
      </c>
      <c r="N154" s="45">
        <v>2009</v>
      </c>
      <c r="O154" s="45" t="s">
        <v>103</v>
      </c>
      <c r="P154" s="45" t="s">
        <v>59</v>
      </c>
      <c r="Q154" s="45" t="s">
        <v>261</v>
      </c>
      <c r="R154" s="45" t="s">
        <v>58</v>
      </c>
      <c r="S154" s="45" t="s">
        <v>59</v>
      </c>
    </row>
    <row r="155" spans="1:19">
      <c r="A155" s="45" t="s">
        <v>251</v>
      </c>
      <c r="B155" s="45">
        <v>6</v>
      </c>
      <c r="C155" s="45" t="s">
        <v>334</v>
      </c>
      <c r="D155" s="45" t="s">
        <v>273</v>
      </c>
      <c r="E155" s="51">
        <v>2800</v>
      </c>
      <c r="F155" s="78">
        <v>1.52</v>
      </c>
      <c r="G155" s="51">
        <v>2700</v>
      </c>
      <c r="H155" s="78">
        <v>1.46</v>
      </c>
      <c r="I155" s="47">
        <v>41730</v>
      </c>
      <c r="J155" s="46">
        <v>1848</v>
      </c>
      <c r="K155" s="45">
        <v>2</v>
      </c>
      <c r="L155" s="45">
        <v>2</v>
      </c>
      <c r="M155" s="45">
        <v>0</v>
      </c>
      <c r="N155" s="45">
        <v>2006</v>
      </c>
      <c r="O155" s="45" t="s">
        <v>259</v>
      </c>
      <c r="P155" s="45" t="s">
        <v>58</v>
      </c>
      <c r="Q155" s="45" t="s">
        <v>254</v>
      </c>
      <c r="R155" s="45" t="s">
        <v>59</v>
      </c>
      <c r="S155" s="45" t="s">
        <v>59</v>
      </c>
    </row>
    <row r="156" spans="1:19">
      <c r="A156" s="45" t="s">
        <v>251</v>
      </c>
      <c r="B156" s="45">
        <v>67</v>
      </c>
      <c r="C156" s="45" t="s">
        <v>417</v>
      </c>
      <c r="D156" s="45" t="s">
        <v>253</v>
      </c>
      <c r="E156" s="51">
        <v>2550</v>
      </c>
      <c r="F156" s="78">
        <v>2.04</v>
      </c>
      <c r="G156" s="51">
        <v>2450</v>
      </c>
      <c r="H156" s="78">
        <v>1.96</v>
      </c>
      <c r="I156" s="47">
        <v>41725</v>
      </c>
      <c r="J156" s="46">
        <v>1251</v>
      </c>
      <c r="K156" s="45">
        <v>2</v>
      </c>
      <c r="L156" s="45">
        <v>2</v>
      </c>
      <c r="M156" s="45">
        <v>0</v>
      </c>
      <c r="N156" s="45">
        <v>2007</v>
      </c>
      <c r="O156" s="45" t="s">
        <v>57</v>
      </c>
      <c r="P156" s="45" t="s">
        <v>59</v>
      </c>
      <c r="Q156" s="45" t="s">
        <v>254</v>
      </c>
      <c r="R156" s="45" t="s">
        <v>59</v>
      </c>
      <c r="S156" s="45" t="s">
        <v>59</v>
      </c>
    </row>
    <row r="157" spans="1:19">
      <c r="A157" s="45" t="s">
        <v>251</v>
      </c>
      <c r="B157" s="45">
        <v>61</v>
      </c>
      <c r="C157" s="45" t="s">
        <v>418</v>
      </c>
      <c r="D157" s="45" t="s">
        <v>68</v>
      </c>
      <c r="E157" s="51">
        <v>2500</v>
      </c>
      <c r="F157" s="78">
        <v>2.0699999999999998</v>
      </c>
      <c r="G157" s="51">
        <v>2400</v>
      </c>
      <c r="H157" s="78">
        <v>1.98</v>
      </c>
      <c r="I157" s="47">
        <v>41724</v>
      </c>
      <c r="J157" s="46">
        <v>1210</v>
      </c>
      <c r="K157" s="45">
        <v>2</v>
      </c>
      <c r="L157" s="45">
        <v>2</v>
      </c>
      <c r="M157" s="45">
        <v>0</v>
      </c>
      <c r="N157" s="45">
        <v>2009</v>
      </c>
      <c r="O157" s="45" t="s">
        <v>57</v>
      </c>
      <c r="P157" s="45" t="s">
        <v>59</v>
      </c>
      <c r="Q157" s="45" t="s">
        <v>254</v>
      </c>
      <c r="R157" s="45" t="s">
        <v>58</v>
      </c>
      <c r="S157" s="45" t="s">
        <v>59</v>
      </c>
    </row>
    <row r="158" spans="1:19">
      <c r="A158" s="45" t="s">
        <v>251</v>
      </c>
      <c r="B158" s="45">
        <v>35</v>
      </c>
      <c r="C158" s="45" t="s">
        <v>419</v>
      </c>
      <c r="D158" s="45" t="s">
        <v>62</v>
      </c>
      <c r="E158" s="51">
        <v>2380</v>
      </c>
      <c r="F158" s="78">
        <v>2.38</v>
      </c>
      <c r="G158" s="51">
        <v>2200</v>
      </c>
      <c r="H158" s="78">
        <v>2.2000000000000002</v>
      </c>
      <c r="I158" s="47">
        <v>41724</v>
      </c>
      <c r="J158" s="46">
        <v>1000</v>
      </c>
      <c r="K158" s="45">
        <v>2</v>
      </c>
      <c r="L158" s="45">
        <v>2</v>
      </c>
      <c r="M158" s="45">
        <v>0</v>
      </c>
      <c r="N158" s="45">
        <v>2009</v>
      </c>
      <c r="O158" s="45" t="s">
        <v>57</v>
      </c>
      <c r="P158" s="45" t="s">
        <v>59</v>
      </c>
      <c r="Q158" s="45" t="s">
        <v>261</v>
      </c>
      <c r="R158" s="45" t="s">
        <v>58</v>
      </c>
      <c r="S158" s="45" t="s">
        <v>59</v>
      </c>
    </row>
    <row r="159" spans="1:19">
      <c r="A159" s="45" t="s">
        <v>251</v>
      </c>
      <c r="B159" s="45">
        <v>90</v>
      </c>
      <c r="C159" s="45" t="s">
        <v>420</v>
      </c>
      <c r="D159" s="45" t="s">
        <v>421</v>
      </c>
      <c r="E159" s="51">
        <v>2200</v>
      </c>
      <c r="F159" s="78">
        <v>1.76</v>
      </c>
      <c r="G159" s="51">
        <v>2200</v>
      </c>
      <c r="H159" s="78">
        <v>1.76</v>
      </c>
      <c r="I159" s="47">
        <v>41723</v>
      </c>
      <c r="J159" s="46">
        <v>1251</v>
      </c>
      <c r="K159" s="45">
        <v>2</v>
      </c>
      <c r="L159" s="45">
        <v>2</v>
      </c>
      <c r="M159" s="45">
        <v>0</v>
      </c>
      <c r="N159" s="45" t="s">
        <v>103</v>
      </c>
      <c r="O159" s="45" t="s">
        <v>103</v>
      </c>
      <c r="P159" s="45" t="s">
        <v>59</v>
      </c>
      <c r="Q159" s="45" t="s">
        <v>254</v>
      </c>
      <c r="R159" s="45" t="s">
        <v>59</v>
      </c>
      <c r="S159" s="45" t="s">
        <v>59</v>
      </c>
    </row>
    <row r="160" spans="1:19">
      <c r="A160" s="45" t="s">
        <v>251</v>
      </c>
      <c r="B160" s="45">
        <v>94</v>
      </c>
      <c r="C160" s="45" t="s">
        <v>422</v>
      </c>
      <c r="D160" s="45" t="s">
        <v>253</v>
      </c>
      <c r="E160" s="51">
        <v>2350</v>
      </c>
      <c r="F160" s="78">
        <v>1.88</v>
      </c>
      <c r="G160" s="51">
        <v>2300</v>
      </c>
      <c r="H160" s="78">
        <v>1.84</v>
      </c>
      <c r="I160" s="47">
        <v>41717</v>
      </c>
      <c r="J160" s="46">
        <v>1251</v>
      </c>
      <c r="K160" s="45">
        <v>2</v>
      </c>
      <c r="L160" s="45">
        <v>2</v>
      </c>
      <c r="M160" s="45">
        <v>0</v>
      </c>
      <c r="N160" s="45">
        <v>2007</v>
      </c>
      <c r="O160" s="45" t="s">
        <v>57</v>
      </c>
      <c r="P160" s="45" t="s">
        <v>59</v>
      </c>
      <c r="Q160" s="45" t="s">
        <v>254</v>
      </c>
      <c r="R160" s="45" t="s">
        <v>59</v>
      </c>
      <c r="S160" s="45" t="s">
        <v>59</v>
      </c>
    </row>
    <row r="161" spans="1:19">
      <c r="A161" s="45" t="s">
        <v>251</v>
      </c>
      <c r="B161" s="45">
        <v>19</v>
      </c>
      <c r="C161" s="45" t="s">
        <v>423</v>
      </c>
      <c r="D161" s="45" t="s">
        <v>424</v>
      </c>
      <c r="E161" s="51">
        <v>1950</v>
      </c>
      <c r="F161" s="78">
        <v>2.13</v>
      </c>
      <c r="G161" s="51">
        <v>1750</v>
      </c>
      <c r="H161" s="78">
        <v>1.91</v>
      </c>
      <c r="I161" s="47">
        <v>41710</v>
      </c>
      <c r="J161" s="45">
        <v>917</v>
      </c>
      <c r="K161" s="45">
        <v>2</v>
      </c>
      <c r="L161" s="45">
        <v>2</v>
      </c>
      <c r="M161" s="45">
        <v>0</v>
      </c>
      <c r="N161" s="45">
        <v>2009</v>
      </c>
      <c r="O161" s="45" t="s">
        <v>57</v>
      </c>
      <c r="P161" s="45" t="s">
        <v>59</v>
      </c>
      <c r="Q161" s="45" t="s">
        <v>254</v>
      </c>
      <c r="R161" s="45" t="s">
        <v>58</v>
      </c>
      <c r="S161" s="45" t="s">
        <v>59</v>
      </c>
    </row>
    <row r="162" spans="1:19">
      <c r="A162" s="45" t="s">
        <v>251</v>
      </c>
      <c r="B162" s="45">
        <v>26</v>
      </c>
      <c r="C162" s="45" t="s">
        <v>425</v>
      </c>
      <c r="D162" s="45" t="s">
        <v>258</v>
      </c>
      <c r="E162" s="51">
        <v>2300</v>
      </c>
      <c r="F162" s="78">
        <v>1.84</v>
      </c>
      <c r="G162" s="51">
        <v>2300</v>
      </c>
      <c r="H162" s="78">
        <v>1.84</v>
      </c>
      <c r="I162" s="47">
        <v>41702</v>
      </c>
      <c r="J162" s="46">
        <v>1251</v>
      </c>
      <c r="K162" s="45">
        <v>2</v>
      </c>
      <c r="L162" s="45">
        <v>2</v>
      </c>
      <c r="M162" s="45">
        <v>0</v>
      </c>
      <c r="N162" s="45">
        <v>2007</v>
      </c>
      <c r="O162" s="45" t="s">
        <v>57</v>
      </c>
      <c r="P162" s="45" t="s">
        <v>59</v>
      </c>
      <c r="Q162" s="45" t="s">
        <v>254</v>
      </c>
      <c r="R162" s="45" t="s">
        <v>58</v>
      </c>
      <c r="S162" s="45" t="s">
        <v>59</v>
      </c>
    </row>
    <row r="163" spans="1:19">
      <c r="A163" s="45" t="s">
        <v>251</v>
      </c>
      <c r="B163" s="45">
        <v>7</v>
      </c>
      <c r="C163" s="45" t="s">
        <v>323</v>
      </c>
      <c r="D163" s="45" t="s">
        <v>253</v>
      </c>
      <c r="E163" s="51">
        <v>2275</v>
      </c>
      <c r="F163" s="78">
        <v>1.82</v>
      </c>
      <c r="G163" s="51">
        <v>2150</v>
      </c>
      <c r="H163" s="78">
        <v>1.72</v>
      </c>
      <c r="I163" s="47">
        <v>41699</v>
      </c>
      <c r="J163" s="46">
        <v>1251</v>
      </c>
      <c r="K163" s="45">
        <v>2</v>
      </c>
      <c r="L163" s="45">
        <v>2</v>
      </c>
      <c r="M163" s="45">
        <v>0</v>
      </c>
      <c r="N163" s="45">
        <v>2007</v>
      </c>
      <c r="O163" s="45" t="s">
        <v>259</v>
      </c>
      <c r="P163" s="45" t="s">
        <v>59</v>
      </c>
      <c r="Q163" s="45" t="s">
        <v>254</v>
      </c>
      <c r="R163" s="45" t="s">
        <v>58</v>
      </c>
      <c r="S163" s="45" t="s">
        <v>59</v>
      </c>
    </row>
    <row r="164" spans="1:19">
      <c r="A164" s="45" t="s">
        <v>251</v>
      </c>
      <c r="B164" s="45">
        <v>32</v>
      </c>
      <c r="C164" s="45" t="s">
        <v>426</v>
      </c>
      <c r="D164" s="45" t="s">
        <v>253</v>
      </c>
      <c r="E164" s="51">
        <v>1650</v>
      </c>
      <c r="F164" s="78">
        <v>1.83</v>
      </c>
      <c r="G164" s="51">
        <v>1600</v>
      </c>
      <c r="H164" s="78">
        <v>1.78</v>
      </c>
      <c r="I164" s="47">
        <v>41699</v>
      </c>
      <c r="J164" s="45">
        <v>900</v>
      </c>
      <c r="K164" s="45">
        <v>1</v>
      </c>
      <c r="L164" s="45">
        <v>1</v>
      </c>
      <c r="M164" s="45">
        <v>1</v>
      </c>
      <c r="N164" s="45">
        <v>2007</v>
      </c>
      <c r="O164" s="45" t="s">
        <v>103</v>
      </c>
      <c r="P164" s="45" t="s">
        <v>59</v>
      </c>
      <c r="Q164" s="45" t="s">
        <v>254</v>
      </c>
      <c r="R164" s="45" t="s">
        <v>59</v>
      </c>
      <c r="S164" s="45" t="s">
        <v>59</v>
      </c>
    </row>
    <row r="165" spans="1:19">
      <c r="A165" s="45" t="s">
        <v>251</v>
      </c>
      <c r="B165" s="45">
        <v>34</v>
      </c>
      <c r="C165" s="45" t="s">
        <v>427</v>
      </c>
      <c r="D165" s="45" t="s">
        <v>55</v>
      </c>
      <c r="E165" s="51">
        <v>2850</v>
      </c>
      <c r="F165" s="78">
        <v>1.69</v>
      </c>
      <c r="G165" s="51">
        <v>2750</v>
      </c>
      <c r="H165" s="78">
        <v>1.64</v>
      </c>
      <c r="I165" s="47">
        <v>41699</v>
      </c>
      <c r="J165" s="46">
        <v>1682</v>
      </c>
      <c r="K165" s="45">
        <v>2</v>
      </c>
      <c r="L165" s="45">
        <v>2</v>
      </c>
      <c r="M165" s="45">
        <v>1</v>
      </c>
      <c r="N165" s="45">
        <v>2009</v>
      </c>
      <c r="O165" s="45" t="s">
        <v>57</v>
      </c>
      <c r="P165" s="45" t="s">
        <v>59</v>
      </c>
      <c r="Q165" s="45" t="s">
        <v>254</v>
      </c>
      <c r="R165" s="45" t="s">
        <v>58</v>
      </c>
      <c r="S165" s="45" t="s">
        <v>59</v>
      </c>
    </row>
    <row r="166" spans="1:19">
      <c r="A166" s="45" t="s">
        <v>251</v>
      </c>
      <c r="B166" s="45">
        <v>85</v>
      </c>
      <c r="C166" s="45" t="s">
        <v>428</v>
      </c>
      <c r="D166" s="45" t="s">
        <v>273</v>
      </c>
      <c r="E166" s="51">
        <v>2400</v>
      </c>
      <c r="F166" s="78">
        <v>1.33</v>
      </c>
      <c r="G166" s="51">
        <v>2300</v>
      </c>
      <c r="H166" s="78">
        <v>1.28</v>
      </c>
      <c r="I166" s="47">
        <v>41699</v>
      </c>
      <c r="J166" s="46">
        <v>1804</v>
      </c>
      <c r="K166" s="45">
        <v>1</v>
      </c>
      <c r="L166" s="45">
        <v>2</v>
      </c>
      <c r="M166" s="45">
        <v>0</v>
      </c>
      <c r="N166" s="45">
        <v>2006</v>
      </c>
      <c r="O166" s="45" t="s">
        <v>103</v>
      </c>
      <c r="P166" s="45" t="s">
        <v>59</v>
      </c>
      <c r="Q166" s="45" t="s">
        <v>254</v>
      </c>
      <c r="R166" s="45" t="s">
        <v>59</v>
      </c>
      <c r="S166" s="45" t="s">
        <v>59</v>
      </c>
    </row>
    <row r="167" spans="1:19">
      <c r="A167" s="45" t="s">
        <v>251</v>
      </c>
      <c r="B167" s="45">
        <v>22</v>
      </c>
      <c r="C167" s="45" t="s">
        <v>429</v>
      </c>
      <c r="D167" s="45" t="s">
        <v>258</v>
      </c>
      <c r="E167" s="51">
        <v>2600</v>
      </c>
      <c r="F167" s="78">
        <v>1.68</v>
      </c>
      <c r="G167" s="51">
        <v>2500</v>
      </c>
      <c r="H167" s="78">
        <v>1.61</v>
      </c>
      <c r="I167" s="47">
        <v>41698</v>
      </c>
      <c r="J167" s="46">
        <v>1552</v>
      </c>
      <c r="K167" s="45">
        <v>2</v>
      </c>
      <c r="L167" s="45">
        <v>2</v>
      </c>
      <c r="M167" s="45">
        <v>0</v>
      </c>
      <c r="N167" s="45">
        <v>2007</v>
      </c>
      <c r="O167" s="45" t="s">
        <v>64</v>
      </c>
      <c r="P167" s="45" t="s">
        <v>59</v>
      </c>
      <c r="Q167" s="45" t="s">
        <v>254</v>
      </c>
      <c r="R167" s="45" t="s">
        <v>59</v>
      </c>
      <c r="S167" s="45" t="s">
        <v>59</v>
      </c>
    </row>
    <row r="168" spans="1:19">
      <c r="A168" s="45" t="s">
        <v>251</v>
      </c>
      <c r="B168" s="45">
        <v>134</v>
      </c>
      <c r="C168" s="45" t="s">
        <v>276</v>
      </c>
      <c r="D168" s="45" t="s">
        <v>253</v>
      </c>
      <c r="E168" s="51">
        <v>2490</v>
      </c>
      <c r="F168" s="78">
        <v>1.99</v>
      </c>
      <c r="G168" s="51">
        <v>2500</v>
      </c>
      <c r="H168" s="78">
        <v>2</v>
      </c>
      <c r="I168" s="47">
        <v>41687</v>
      </c>
      <c r="J168" s="46">
        <v>1251</v>
      </c>
      <c r="K168" s="45">
        <v>2</v>
      </c>
      <c r="L168" s="45">
        <v>2</v>
      </c>
      <c r="M168" s="45">
        <v>0</v>
      </c>
      <c r="N168" s="45">
        <v>2007</v>
      </c>
      <c r="O168" s="45" t="s">
        <v>103</v>
      </c>
      <c r="P168" s="45" t="s">
        <v>59</v>
      </c>
      <c r="Q168" s="45" t="s">
        <v>254</v>
      </c>
      <c r="R168" s="45" t="s">
        <v>59</v>
      </c>
      <c r="S168" s="45" t="s">
        <v>59</v>
      </c>
    </row>
    <row r="169" spans="1:19">
      <c r="A169" s="45" t="s">
        <v>251</v>
      </c>
      <c r="B169" s="45">
        <v>266</v>
      </c>
      <c r="C169" s="45" t="s">
        <v>430</v>
      </c>
      <c r="D169" s="45" t="s">
        <v>288</v>
      </c>
      <c r="E169" s="51">
        <v>3200</v>
      </c>
      <c r="F169" s="78">
        <v>2.4</v>
      </c>
      <c r="G169" s="51">
        <v>3200</v>
      </c>
      <c r="H169" s="78">
        <v>2.4</v>
      </c>
      <c r="I169" s="47">
        <v>41685</v>
      </c>
      <c r="J169" s="46">
        <v>1336</v>
      </c>
      <c r="K169" s="45">
        <v>3</v>
      </c>
      <c r="L169" s="45">
        <v>2</v>
      </c>
      <c r="M169" s="45">
        <v>0</v>
      </c>
      <c r="N169" s="45">
        <v>2007</v>
      </c>
      <c r="O169" s="45" t="s">
        <v>259</v>
      </c>
      <c r="P169" s="45" t="s">
        <v>59</v>
      </c>
      <c r="Q169" s="45" t="s">
        <v>261</v>
      </c>
      <c r="R169" s="45" t="s">
        <v>58</v>
      </c>
      <c r="S169" s="45" t="s">
        <v>59</v>
      </c>
    </row>
    <row r="170" spans="1:19">
      <c r="A170" s="45" t="s">
        <v>251</v>
      </c>
      <c r="B170" s="45">
        <v>20</v>
      </c>
      <c r="C170" s="45" t="s">
        <v>431</v>
      </c>
      <c r="D170" s="45" t="s">
        <v>270</v>
      </c>
      <c r="E170" s="51">
        <v>2400</v>
      </c>
      <c r="F170" s="78">
        <v>1.62</v>
      </c>
      <c r="G170" s="51">
        <v>2500</v>
      </c>
      <c r="H170" s="78">
        <v>1.69</v>
      </c>
      <c r="I170" s="47">
        <v>41676</v>
      </c>
      <c r="J170" s="46">
        <v>1478</v>
      </c>
      <c r="K170" s="45">
        <v>2</v>
      </c>
      <c r="L170" s="45">
        <v>2</v>
      </c>
      <c r="M170" s="45">
        <v>0</v>
      </c>
      <c r="N170" s="45">
        <v>2009</v>
      </c>
      <c r="O170" s="45" t="s">
        <v>271</v>
      </c>
      <c r="P170" s="45" t="s">
        <v>59</v>
      </c>
      <c r="Q170" s="45" t="s">
        <v>254</v>
      </c>
      <c r="R170" s="45" t="s">
        <v>58</v>
      </c>
      <c r="S170" s="45" t="s">
        <v>59</v>
      </c>
    </row>
    <row r="171" spans="1:19">
      <c r="A171" s="45" t="s">
        <v>251</v>
      </c>
      <c r="B171" s="45">
        <v>14</v>
      </c>
      <c r="C171" s="45" t="s">
        <v>432</v>
      </c>
      <c r="D171" s="45" t="s">
        <v>253</v>
      </c>
      <c r="E171" s="51">
        <v>2250</v>
      </c>
      <c r="F171" s="78">
        <v>1.8</v>
      </c>
      <c r="G171" s="51">
        <v>2100</v>
      </c>
      <c r="H171" s="78">
        <v>1.68</v>
      </c>
      <c r="I171" s="47">
        <v>41674</v>
      </c>
      <c r="J171" s="46">
        <v>1251</v>
      </c>
      <c r="K171" s="45">
        <v>2</v>
      </c>
      <c r="L171" s="45">
        <v>2</v>
      </c>
      <c r="M171" s="45">
        <v>0</v>
      </c>
      <c r="N171" s="45">
        <v>2007</v>
      </c>
      <c r="O171" s="45" t="s">
        <v>57</v>
      </c>
      <c r="P171" s="45" t="s">
        <v>59</v>
      </c>
      <c r="Q171" s="45" t="s">
        <v>254</v>
      </c>
      <c r="R171" s="45" t="s">
        <v>59</v>
      </c>
      <c r="S171" s="45" t="s">
        <v>59</v>
      </c>
    </row>
    <row r="172" spans="1:19">
      <c r="A172" s="45" t="s">
        <v>251</v>
      </c>
      <c r="B172" s="45">
        <v>76</v>
      </c>
      <c r="C172" s="45" t="s">
        <v>324</v>
      </c>
      <c r="D172" s="45" t="s">
        <v>253</v>
      </c>
      <c r="E172" s="51">
        <v>2500</v>
      </c>
      <c r="F172" s="78">
        <v>2.04</v>
      </c>
      <c r="G172" s="51">
        <v>2400</v>
      </c>
      <c r="H172" s="78">
        <v>1.96</v>
      </c>
      <c r="I172" s="47">
        <v>41673</v>
      </c>
      <c r="J172" s="46">
        <v>1223</v>
      </c>
      <c r="K172" s="45">
        <v>2</v>
      </c>
      <c r="L172" s="45">
        <v>2</v>
      </c>
      <c r="M172" s="45">
        <v>0</v>
      </c>
      <c r="N172" s="45">
        <v>2007</v>
      </c>
      <c r="O172" s="45" t="s">
        <v>277</v>
      </c>
      <c r="P172" s="45" t="s">
        <v>59</v>
      </c>
      <c r="Q172" s="45" t="s">
        <v>254</v>
      </c>
      <c r="R172" s="45" t="s">
        <v>58</v>
      </c>
      <c r="S172" s="45" t="s">
        <v>59</v>
      </c>
    </row>
    <row r="173" spans="1:19">
      <c r="A173" s="45" t="s">
        <v>251</v>
      </c>
      <c r="B173" s="45">
        <v>37</v>
      </c>
      <c r="C173" s="45" t="s">
        <v>433</v>
      </c>
      <c r="D173" s="45" t="s">
        <v>288</v>
      </c>
      <c r="E173" s="51">
        <v>2800</v>
      </c>
      <c r="F173" s="78">
        <v>2.1</v>
      </c>
      <c r="G173" s="51">
        <v>2800</v>
      </c>
      <c r="H173" s="78">
        <v>2.1</v>
      </c>
      <c r="I173" s="47">
        <v>41654</v>
      </c>
      <c r="J173" s="46">
        <v>1336</v>
      </c>
      <c r="K173" s="45">
        <v>3</v>
      </c>
      <c r="L173" s="45">
        <v>2</v>
      </c>
      <c r="M173" s="45">
        <v>0</v>
      </c>
      <c r="N173" s="45">
        <v>2007</v>
      </c>
      <c r="O173" s="45" t="s">
        <v>103</v>
      </c>
      <c r="P173" s="45" t="s">
        <v>59</v>
      </c>
      <c r="Q173" s="45" t="s">
        <v>254</v>
      </c>
      <c r="R173" s="45" t="s">
        <v>59</v>
      </c>
      <c r="S173" s="45" t="s">
        <v>59</v>
      </c>
    </row>
    <row r="174" spans="1:19">
      <c r="A174" s="45" t="s">
        <v>251</v>
      </c>
      <c r="B174" s="45">
        <v>151</v>
      </c>
      <c r="C174" s="45" t="s">
        <v>321</v>
      </c>
      <c r="D174" s="45" t="s">
        <v>55</v>
      </c>
      <c r="E174" s="51">
        <v>1900</v>
      </c>
      <c r="F174" s="78">
        <v>2.2999999999999998</v>
      </c>
      <c r="G174" s="51">
        <v>1850</v>
      </c>
      <c r="H174" s="78">
        <v>2.23</v>
      </c>
      <c r="I174" s="47">
        <v>41654</v>
      </c>
      <c r="J174" s="45">
        <v>828</v>
      </c>
      <c r="K174" s="45">
        <v>2</v>
      </c>
      <c r="L174" s="45">
        <v>2</v>
      </c>
      <c r="M174" s="45">
        <v>0</v>
      </c>
      <c r="N174" s="45" t="s">
        <v>103</v>
      </c>
      <c r="O174" s="45" t="s">
        <v>103</v>
      </c>
      <c r="P174" s="45" t="s">
        <v>59</v>
      </c>
      <c r="Q174" s="45" t="s">
        <v>254</v>
      </c>
      <c r="R174" s="45" t="s">
        <v>58</v>
      </c>
      <c r="S174" s="45" t="s">
        <v>59</v>
      </c>
    </row>
    <row r="175" spans="1:19">
      <c r="A175" s="45" t="s">
        <v>251</v>
      </c>
      <c r="B175" s="45">
        <v>474</v>
      </c>
      <c r="C175" s="45" t="s">
        <v>120</v>
      </c>
      <c r="D175" s="45" t="s">
        <v>81</v>
      </c>
      <c r="E175" s="51">
        <v>4200</v>
      </c>
      <c r="F175" s="78">
        <v>2.2000000000000002</v>
      </c>
      <c r="G175" s="51">
        <v>4000</v>
      </c>
      <c r="H175" s="78">
        <v>2.09</v>
      </c>
      <c r="I175" s="47">
        <v>41645</v>
      </c>
      <c r="J175" s="46">
        <v>1910</v>
      </c>
      <c r="K175" s="45">
        <v>3</v>
      </c>
      <c r="L175" s="45">
        <v>3</v>
      </c>
      <c r="M175" s="45">
        <v>0</v>
      </c>
      <c r="N175" s="45">
        <v>2012</v>
      </c>
      <c r="O175" s="45" t="s">
        <v>259</v>
      </c>
      <c r="P175" s="45" t="s">
        <v>59</v>
      </c>
      <c r="Q175" s="45" t="s">
        <v>254</v>
      </c>
      <c r="R175" s="45" t="s">
        <v>59</v>
      </c>
      <c r="S175" s="45" t="s">
        <v>59</v>
      </c>
    </row>
    <row r="176" spans="1:19">
      <c r="A176" s="45" t="s">
        <v>251</v>
      </c>
      <c r="B176" s="45">
        <v>7</v>
      </c>
      <c r="C176" s="45" t="s">
        <v>434</v>
      </c>
      <c r="D176" s="45" t="s">
        <v>55</v>
      </c>
      <c r="E176" s="51">
        <v>2300</v>
      </c>
      <c r="F176" s="78">
        <v>1.9</v>
      </c>
      <c r="G176" s="51">
        <v>2300</v>
      </c>
      <c r="H176" s="78">
        <v>1.9</v>
      </c>
      <c r="I176" s="47">
        <v>41645</v>
      </c>
      <c r="J176" s="46">
        <v>1210</v>
      </c>
      <c r="K176" s="45">
        <v>2</v>
      </c>
      <c r="L176" s="45">
        <v>2</v>
      </c>
      <c r="M176" s="45">
        <v>0</v>
      </c>
      <c r="N176" s="45">
        <v>2009</v>
      </c>
      <c r="O176" s="45" t="s">
        <v>64</v>
      </c>
      <c r="P176" s="45" t="s">
        <v>59</v>
      </c>
      <c r="Q176" s="45" t="s">
        <v>254</v>
      </c>
      <c r="R176" s="45" t="s">
        <v>58</v>
      </c>
      <c r="S176" s="45" t="s">
        <v>59</v>
      </c>
    </row>
    <row r="177" spans="1:19">
      <c r="A177" s="45" t="s">
        <v>251</v>
      </c>
      <c r="B177" s="45">
        <v>66</v>
      </c>
      <c r="C177" s="45" t="s">
        <v>435</v>
      </c>
      <c r="D177" s="45" t="s">
        <v>253</v>
      </c>
      <c r="E177" s="51">
        <v>2750</v>
      </c>
      <c r="F177" s="78">
        <v>1.62</v>
      </c>
      <c r="G177" s="51">
        <v>2800</v>
      </c>
      <c r="H177" s="78">
        <v>1.65</v>
      </c>
      <c r="I177" s="47">
        <v>41640</v>
      </c>
      <c r="J177" s="46">
        <v>1701</v>
      </c>
      <c r="K177" s="45">
        <v>2</v>
      </c>
      <c r="L177" s="45">
        <v>2</v>
      </c>
      <c r="M177" s="45">
        <v>1</v>
      </c>
      <c r="N177" s="45">
        <v>2007</v>
      </c>
      <c r="O177" s="45" t="s">
        <v>103</v>
      </c>
      <c r="P177" s="45" t="s">
        <v>59</v>
      </c>
      <c r="Q177" s="45" t="s">
        <v>254</v>
      </c>
      <c r="R177" s="45" t="s">
        <v>59</v>
      </c>
      <c r="S177" s="45" t="s">
        <v>58</v>
      </c>
    </row>
    <row r="178" spans="1:19">
      <c r="A178" s="45" t="s">
        <v>251</v>
      </c>
      <c r="B178" s="45">
        <v>79</v>
      </c>
      <c r="C178" s="45" t="s">
        <v>436</v>
      </c>
      <c r="D178" s="45" t="s">
        <v>55</v>
      </c>
      <c r="E178" s="51">
        <v>2850</v>
      </c>
      <c r="F178" s="78">
        <v>1.78</v>
      </c>
      <c r="G178" s="51">
        <v>2700</v>
      </c>
      <c r="H178" s="78">
        <v>1.69</v>
      </c>
      <c r="I178" s="47">
        <v>41640</v>
      </c>
      <c r="J178" s="46">
        <v>1601</v>
      </c>
      <c r="K178" s="45">
        <v>2</v>
      </c>
      <c r="L178" s="45">
        <v>2</v>
      </c>
      <c r="M178" s="45">
        <v>1</v>
      </c>
      <c r="N178" s="45">
        <v>2009</v>
      </c>
      <c r="O178" s="45" t="s">
        <v>64</v>
      </c>
      <c r="P178" s="45" t="s">
        <v>59</v>
      </c>
      <c r="Q178" s="45" t="s">
        <v>254</v>
      </c>
      <c r="R178" s="45" t="s">
        <v>58</v>
      </c>
      <c r="S178" s="45" t="s">
        <v>59</v>
      </c>
    </row>
    <row r="179" spans="1:19" ht="16" thickBot="1">
      <c r="A179" s="48" t="s">
        <v>251</v>
      </c>
      <c r="B179" s="48">
        <v>13</v>
      </c>
      <c r="C179" s="48" t="s">
        <v>304</v>
      </c>
      <c r="D179" s="48" t="s">
        <v>55</v>
      </c>
      <c r="E179" s="79">
        <v>2000</v>
      </c>
      <c r="F179" s="80">
        <v>1.8</v>
      </c>
      <c r="G179" s="79">
        <v>2000</v>
      </c>
      <c r="H179" s="80">
        <v>1.8</v>
      </c>
      <c r="I179" s="50">
        <v>41640</v>
      </c>
      <c r="J179" s="49">
        <v>1113</v>
      </c>
      <c r="K179" s="48">
        <v>2</v>
      </c>
      <c r="L179" s="48">
        <v>2</v>
      </c>
      <c r="M179" s="48">
        <v>0</v>
      </c>
      <c r="N179" s="48">
        <v>2009</v>
      </c>
      <c r="O179" s="48" t="s">
        <v>64</v>
      </c>
      <c r="P179" s="48" t="s">
        <v>59</v>
      </c>
      <c r="Q179" s="48" t="s">
        <v>254</v>
      </c>
      <c r="R179" s="48" t="s">
        <v>59</v>
      </c>
      <c r="S179" s="48" t="s">
        <v>58</v>
      </c>
    </row>
    <row r="180" spans="1:19">
      <c r="A180" s="45"/>
      <c r="B180" s="45"/>
      <c r="C180" s="45"/>
      <c r="D180" s="45"/>
      <c r="E180" s="51"/>
      <c r="F180" s="78"/>
      <c r="G180" s="51"/>
      <c r="H180" s="81">
        <v>1.92</v>
      </c>
      <c r="I180" s="47"/>
      <c r="J180" s="46"/>
      <c r="K180" s="45"/>
      <c r="L180" s="45"/>
      <c r="M180" s="45"/>
      <c r="N180" s="45"/>
      <c r="O180" s="45"/>
      <c r="P180" s="45"/>
      <c r="Q180" s="45"/>
      <c r="R180" s="45"/>
      <c r="S180" s="45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Deal Breakdown</vt:lpstr>
      <vt:lpstr>Eloquence and cielo sales</vt:lpstr>
      <vt:lpstr>Commercial sales</vt:lpstr>
      <vt:lpstr>Rental Comps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DAVALOS</dc:creator>
  <cp:lastModifiedBy>MICHAEL DAVALOS</cp:lastModifiedBy>
  <cp:lastPrinted>2015-07-01T17:59:07Z</cp:lastPrinted>
  <dcterms:created xsi:type="dcterms:W3CDTF">2015-05-19T17:13:18Z</dcterms:created>
  <dcterms:modified xsi:type="dcterms:W3CDTF">2015-07-27T18:30:02Z</dcterms:modified>
</cp:coreProperties>
</file>